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 tabRatio="743"/>
  </bookViews>
  <sheets>
    <sheet name="FAIS_15" sheetId="36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36" i="36" l="1"/>
  <c r="F36" i="36" s="1"/>
  <c r="C36" i="36"/>
  <c r="B36" i="36"/>
  <c r="A36" i="36"/>
  <c r="D35" i="36"/>
  <c r="C35" i="36"/>
  <c r="F35" i="36" s="1"/>
  <c r="B35" i="36"/>
  <c r="A35" i="36"/>
  <c r="D34" i="36"/>
  <c r="F34" i="36" s="1"/>
  <c r="C34" i="36"/>
  <c r="B34" i="36"/>
  <c r="A34" i="36"/>
  <c r="D33" i="36"/>
  <c r="C33" i="36"/>
  <c r="B33" i="36"/>
  <c r="A33" i="36"/>
  <c r="D32" i="36"/>
  <c r="C32" i="36"/>
  <c r="F32" i="36" s="1"/>
  <c r="B32" i="36"/>
  <c r="A32" i="36"/>
  <c r="D31" i="36"/>
  <c r="C31" i="36"/>
  <c r="B31" i="36"/>
  <c r="A31" i="36"/>
  <c r="D30" i="36"/>
  <c r="F30" i="36" s="1"/>
  <c r="C30" i="36"/>
  <c r="B30" i="36"/>
  <c r="A30" i="36"/>
  <c r="D29" i="36"/>
  <c r="F29" i="36" s="1"/>
  <c r="C29" i="36"/>
  <c r="B29" i="36"/>
  <c r="A29" i="36"/>
  <c r="F28" i="36"/>
  <c r="D28" i="36"/>
  <c r="C28" i="36"/>
  <c r="B28" i="36"/>
  <c r="A28" i="36"/>
  <c r="D27" i="36"/>
  <c r="C27" i="36"/>
  <c r="B27" i="36"/>
  <c r="A27" i="36"/>
  <c r="D26" i="36"/>
  <c r="F26" i="36" s="1"/>
  <c r="C26" i="36"/>
  <c r="B26" i="36"/>
  <c r="A26" i="36"/>
  <c r="D25" i="36"/>
  <c r="F25" i="36" s="1"/>
  <c r="C25" i="36"/>
  <c r="B25" i="36"/>
  <c r="A25" i="36"/>
  <c r="D24" i="36"/>
  <c r="C24" i="36"/>
  <c r="F24" i="36" s="1"/>
  <c r="B24" i="36"/>
  <c r="A24" i="36"/>
  <c r="D23" i="36"/>
  <c r="C23" i="36"/>
  <c r="B23" i="36"/>
  <c r="A23" i="36"/>
  <c r="D22" i="36"/>
  <c r="F22" i="36" s="1"/>
  <c r="C22" i="36"/>
  <c r="B22" i="36"/>
  <c r="A22" i="36"/>
  <c r="D21" i="36"/>
  <c r="F21" i="36" s="1"/>
  <c r="C21" i="36"/>
  <c r="B21" i="36"/>
  <c r="A21" i="36"/>
  <c r="F20" i="36"/>
  <c r="D20" i="36"/>
  <c r="C20" i="36"/>
  <c r="B20" i="36"/>
  <c r="A20" i="36"/>
  <c r="D19" i="36"/>
  <c r="C19" i="36"/>
  <c r="B19" i="36"/>
  <c r="A19" i="36"/>
  <c r="D18" i="36"/>
  <c r="F18" i="36" s="1"/>
  <c r="C18" i="36"/>
  <c r="B18" i="36"/>
  <c r="A18" i="36"/>
  <c r="D17" i="36"/>
  <c r="F17" i="36" s="1"/>
  <c r="C17" i="36"/>
  <c r="B17" i="36"/>
  <c r="A17" i="36"/>
  <c r="D16" i="36"/>
  <c r="F16" i="36" s="1"/>
  <c r="C16" i="36"/>
  <c r="B16" i="36"/>
  <c r="A16" i="36"/>
  <c r="D15" i="36"/>
  <c r="F15" i="36" s="1"/>
  <c r="C15" i="36"/>
  <c r="B15" i="36"/>
  <c r="A15" i="36"/>
  <c r="D14" i="36"/>
  <c r="F14" i="36" s="1"/>
  <c r="C14" i="36"/>
  <c r="B14" i="36"/>
  <c r="A14" i="36"/>
  <c r="D13" i="36"/>
  <c r="F13" i="36" s="1"/>
  <c r="C13" i="36"/>
  <c r="B13" i="36"/>
  <c r="A13" i="36"/>
  <c r="D12" i="36"/>
  <c r="F12" i="36" s="1"/>
  <c r="C12" i="36"/>
  <c r="B12" i="36"/>
  <c r="A12" i="36"/>
  <c r="D11" i="36"/>
  <c r="F11" i="36" s="1"/>
  <c r="C11" i="36"/>
  <c r="B11" i="36"/>
  <c r="A11" i="36"/>
  <c r="D10" i="36"/>
  <c r="F10" i="36" s="1"/>
  <c r="C10" i="36"/>
  <c r="B10" i="36"/>
  <c r="A10" i="36"/>
  <c r="D9" i="36"/>
  <c r="F9" i="36" s="1"/>
  <c r="C9" i="36"/>
  <c r="B9" i="36"/>
  <c r="A9" i="36"/>
  <c r="D8" i="36"/>
  <c r="F8" i="36" s="1"/>
  <c r="C8" i="36"/>
  <c r="B8" i="36"/>
  <c r="A8" i="36"/>
  <c r="D7" i="36"/>
  <c r="F7" i="36" s="1"/>
  <c r="C7" i="36"/>
  <c r="B7" i="36"/>
  <c r="A7" i="36"/>
  <c r="D6" i="36"/>
  <c r="F6" i="36" s="1"/>
  <c r="C6" i="36"/>
  <c r="B6" i="36"/>
  <c r="A6" i="36"/>
  <c r="D5" i="36"/>
  <c r="D37" i="36" s="1"/>
  <c r="C5" i="36"/>
  <c r="C37" i="36" s="1"/>
  <c r="B5" i="36"/>
  <c r="A5" i="36"/>
  <c r="F23" i="36" l="1"/>
  <c r="F31" i="36"/>
  <c r="F33" i="36"/>
  <c r="F19" i="36"/>
  <c r="F27" i="36"/>
  <c r="F5" i="36"/>
  <c r="F37" i="36" l="1"/>
  <c r="H5" i="36"/>
  <c r="H9" i="36" l="1"/>
  <c r="H14" i="36"/>
  <c r="H24" i="36"/>
  <c r="H18" i="36"/>
  <c r="H34" i="36"/>
  <c r="H29" i="36"/>
  <c r="H30" i="36"/>
  <c r="H6" i="36"/>
  <c r="H11" i="36"/>
  <c r="H15" i="36"/>
  <c r="H25" i="36"/>
  <c r="H19" i="36"/>
  <c r="H20" i="36"/>
  <c r="H36" i="36"/>
  <c r="H31" i="36"/>
  <c r="H7" i="36"/>
  <c r="H12" i="36"/>
  <c r="H16" i="36"/>
  <c r="H32" i="36"/>
  <c r="H26" i="36"/>
  <c r="H21" i="36"/>
  <c r="H22" i="36"/>
  <c r="H33" i="36"/>
  <c r="H8" i="36"/>
  <c r="H13" i="36"/>
  <c r="H17" i="36"/>
  <c r="H35" i="36"/>
  <c r="H27" i="36"/>
  <c r="H28" i="36"/>
  <c r="H23" i="36"/>
  <c r="H10" i="36"/>
  <c r="H37" i="36" l="1"/>
</calcChain>
</file>

<file path=xl/sharedStrings.xml><?xml version="1.0" encoding="utf-8"?>
<sst xmlns="http://schemas.openxmlformats.org/spreadsheetml/2006/main" count="9" uniqueCount="9">
  <si>
    <t>Entidad</t>
  </si>
  <si>
    <t>Clave</t>
  </si>
  <si>
    <t>Ajustado (Ajustar manualmente)</t>
  </si>
  <si>
    <t>FAIS</t>
  </si>
  <si>
    <t>FISE</t>
  </si>
  <si>
    <t>FISM</t>
  </si>
  <si>
    <t>Total</t>
  </si>
  <si>
    <t>Fondo de Aportaciones para la Infraestructura Social 2015
Porcentajes Asignados del FAIS para cada Entidad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</si>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</sst>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"/>
    <numFmt numFmtId="166" formatCode="0.0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5" fontId="0" fillId="0" borderId="11" xfId="0" quotePrefix="1" applyNumberFormat="1" applyBorder="1" applyAlignment="1">
      <alignment horizontal="center"/>
    </xf>
    <xf numFmtId="43" fontId="0" fillId="0" borderId="12" xfId="0" applyNumberFormat="1" applyBorder="1"/>
    <xf numFmtId="43" fontId="0" fillId="0" borderId="13" xfId="0" applyNumberFormat="1" applyBorder="1"/>
    <xf numFmtId="165" fontId="0" fillId="0" borderId="14" xfId="0" quotePrefix="1" applyNumberFormat="1" applyBorder="1" applyAlignment="1">
      <alignment horizontal="center"/>
    </xf>
    <xf numFmtId="43" fontId="0" fillId="0" borderId="14" xfId="0" applyNumberFormat="1" applyBorder="1"/>
    <xf numFmtId="165" fontId="0" fillId="0" borderId="15" xfId="0" quotePrefix="1" applyNumberFormat="1" applyBorder="1" applyAlignment="1">
      <alignment horizont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2" fillId="4" borderId="23" xfId="0" applyFont="1" applyFill="1" applyBorder="1" applyAlignment="1">
      <alignment horizontal="center"/>
    </xf>
    <xf numFmtId="43" fontId="0" fillId="0" borderId="24" xfId="1" applyNumberFormat="1" applyFont="1" applyBorder="1"/>
    <xf numFmtId="43" fontId="0" fillId="0" borderId="18" xfId="0" applyNumberFormat="1" applyBorder="1"/>
    <xf numFmtId="166" fontId="0" fillId="0" borderId="13" xfId="2" applyNumberFormat="1" applyFont="1" applyBorder="1"/>
    <xf numFmtId="43" fontId="0" fillId="0" borderId="25" xfId="1" applyNumberFormat="1" applyFont="1" applyBorder="1"/>
    <xf numFmtId="166" fontId="0" fillId="0" borderId="14" xfId="2" applyNumberFormat="1" applyFont="1" applyBorder="1"/>
    <xf numFmtId="43" fontId="0" fillId="0" borderId="9" xfId="1" applyNumberFormat="1" applyFont="1" applyBorder="1"/>
    <xf numFmtId="43" fontId="0" fillId="0" borderId="8" xfId="0" applyNumberFormat="1" applyBorder="1"/>
    <xf numFmtId="43" fontId="0" fillId="0" borderId="26" xfId="0" applyNumberFormat="1" applyBorder="1"/>
    <xf numFmtId="43" fontId="0" fillId="0" borderId="15" xfId="0" applyNumberFormat="1" applyBorder="1"/>
    <xf numFmtId="166" fontId="0" fillId="0" borderId="15" xfId="2" applyNumberFormat="1" applyFont="1" applyBorder="1"/>
    <xf numFmtId="43" fontId="2" fillId="2" borderId="5" xfId="0" applyNumberFormat="1" applyFont="1" applyFill="1" applyBorder="1"/>
    <xf numFmtId="43" fontId="2" fillId="2" borderId="7" xfId="0" applyNumberFormat="1" applyFont="1" applyFill="1" applyBorder="1"/>
    <xf numFmtId="43" fontId="2" fillId="2" borderId="17" xfId="0" applyNumberFormat="1" applyFont="1" applyFill="1" applyBorder="1"/>
    <xf numFmtId="166" fontId="2" fillId="2" borderId="17" xfId="0" applyNumberFormat="1" applyFont="1" applyFill="1" applyBorder="1"/>
    <xf numFmtId="43" fontId="2" fillId="2" borderId="1" xfId="1" applyNumberFormat="1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granados/Desktop/Respaldo%20Arturo/Ramo%2033/Distribuci&#243;n%202015/SHCP/C&#225;lculo-FAIS-2015_P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"/>
      <sheetName val="Ajuste"/>
      <sheetName val="FAIS Porcentaje"/>
    </sheetNames>
    <sheetDataSet>
      <sheetData sheetId="0">
        <row r="6">
          <cell r="D6">
            <v>1</v>
          </cell>
          <cell r="E6" t="str">
            <v>Aguascalientes</v>
          </cell>
        </row>
        <row r="7">
          <cell r="D7">
            <v>2</v>
          </cell>
          <cell r="E7" t="str">
            <v>Baja California</v>
          </cell>
        </row>
        <row r="8">
          <cell r="D8">
            <v>3</v>
          </cell>
          <cell r="E8" t="str">
            <v>Baja California Sur</v>
          </cell>
        </row>
        <row r="9">
          <cell r="D9">
            <v>4</v>
          </cell>
          <cell r="E9" t="str">
            <v>Campeche</v>
          </cell>
        </row>
        <row r="10">
          <cell r="D10">
            <v>5</v>
          </cell>
          <cell r="E10" t="str">
            <v>Coahuila</v>
          </cell>
        </row>
        <row r="11">
          <cell r="D11">
            <v>6</v>
          </cell>
          <cell r="E11" t="str">
            <v>Colima</v>
          </cell>
        </row>
        <row r="12">
          <cell r="D12">
            <v>7</v>
          </cell>
          <cell r="E12" t="str">
            <v>Chiapas</v>
          </cell>
        </row>
        <row r="13">
          <cell r="D13">
            <v>8</v>
          </cell>
          <cell r="E13" t="str">
            <v>Chihuahua</v>
          </cell>
        </row>
        <row r="14">
          <cell r="D14">
            <v>9</v>
          </cell>
          <cell r="E14" t="str">
            <v>Distrito Federal*</v>
          </cell>
        </row>
        <row r="15">
          <cell r="D15">
            <v>10</v>
          </cell>
          <cell r="E15" t="str">
            <v>Durango</v>
          </cell>
        </row>
        <row r="16">
          <cell r="D16">
            <v>11</v>
          </cell>
          <cell r="E16" t="str">
            <v>Guanajuato</v>
          </cell>
        </row>
        <row r="17">
          <cell r="D17">
            <v>12</v>
          </cell>
          <cell r="E17" t="str">
            <v>Guerrero</v>
          </cell>
        </row>
        <row r="18">
          <cell r="D18">
            <v>13</v>
          </cell>
          <cell r="E18" t="str">
            <v>Hidalgo</v>
          </cell>
        </row>
        <row r="19">
          <cell r="D19">
            <v>14</v>
          </cell>
          <cell r="E19" t="str">
            <v>Jalisco</v>
          </cell>
        </row>
        <row r="20">
          <cell r="D20">
            <v>15</v>
          </cell>
          <cell r="E20" t="str">
            <v>Estado de México</v>
          </cell>
        </row>
        <row r="21">
          <cell r="D21">
            <v>16</v>
          </cell>
          <cell r="E21" t="str">
            <v>Michoacán</v>
          </cell>
        </row>
        <row r="22">
          <cell r="D22">
            <v>17</v>
          </cell>
          <cell r="E22" t="str">
            <v>Morelos</v>
          </cell>
        </row>
        <row r="23">
          <cell r="D23">
            <v>18</v>
          </cell>
          <cell r="E23" t="str">
            <v>Nayarit</v>
          </cell>
        </row>
        <row r="24">
          <cell r="D24">
            <v>19</v>
          </cell>
          <cell r="E24" t="str">
            <v>Nuevo León</v>
          </cell>
        </row>
        <row r="25">
          <cell r="D25">
            <v>20</v>
          </cell>
          <cell r="E25" t="str">
            <v>Oaxaca</v>
          </cell>
        </row>
        <row r="26">
          <cell r="D26">
            <v>21</v>
          </cell>
          <cell r="E26" t="str">
            <v>Puebla</v>
          </cell>
        </row>
        <row r="27">
          <cell r="D27">
            <v>22</v>
          </cell>
          <cell r="E27" t="str">
            <v>Querétaro</v>
          </cell>
        </row>
        <row r="28">
          <cell r="D28">
            <v>23</v>
          </cell>
          <cell r="E28" t="str">
            <v>Quintana Roo</v>
          </cell>
        </row>
        <row r="29">
          <cell r="D29">
            <v>24</v>
          </cell>
          <cell r="E29" t="str">
            <v>San Luis Potosí</v>
          </cell>
        </row>
        <row r="30">
          <cell r="D30">
            <v>25</v>
          </cell>
          <cell r="E30" t="str">
            <v>Sinaloa</v>
          </cell>
        </row>
        <row r="31">
          <cell r="D31">
            <v>26</v>
          </cell>
          <cell r="E31" t="str">
            <v>Sonora</v>
          </cell>
        </row>
        <row r="32">
          <cell r="D32">
            <v>27</v>
          </cell>
          <cell r="E32" t="str">
            <v>Tabasco</v>
          </cell>
        </row>
        <row r="33">
          <cell r="D33">
            <v>28</v>
          </cell>
          <cell r="E33" t="str">
            <v>Tamaulipas</v>
          </cell>
        </row>
        <row r="34">
          <cell r="D34">
            <v>29</v>
          </cell>
          <cell r="E34" t="str">
            <v>Tlaxcala</v>
          </cell>
        </row>
        <row r="35">
          <cell r="D35">
            <v>30</v>
          </cell>
          <cell r="E35" t="str">
            <v>Veracruz</v>
          </cell>
        </row>
        <row r="36">
          <cell r="D36">
            <v>31</v>
          </cell>
          <cell r="E36" t="str">
            <v>Yucatán</v>
          </cell>
        </row>
        <row r="37">
          <cell r="D37">
            <v>32</v>
          </cell>
          <cell r="E37" t="str">
            <v>Zacatecas</v>
          </cell>
        </row>
      </sheetData>
      <sheetData sheetId="1">
        <row r="5">
          <cell r="H5">
            <v>29029872</v>
          </cell>
          <cell r="I5">
            <v>210461840</v>
          </cell>
        </row>
        <row r="6">
          <cell r="H6">
            <v>36591626</v>
          </cell>
          <cell r="I6">
            <v>265283324</v>
          </cell>
        </row>
        <row r="7">
          <cell r="H7">
            <v>13709896</v>
          </cell>
          <cell r="I7">
            <v>99394508</v>
          </cell>
        </row>
        <row r="8">
          <cell r="H8">
            <v>74056290</v>
          </cell>
          <cell r="I8">
            <v>536896028</v>
          </cell>
        </row>
        <row r="9">
          <cell r="H9">
            <v>55539227</v>
          </cell>
          <cell r="I9">
            <v>402650342</v>
          </cell>
        </row>
        <row r="10">
          <cell r="H10">
            <v>13410102</v>
          </cell>
          <cell r="I10">
            <v>97221050</v>
          </cell>
        </row>
        <row r="11">
          <cell r="H11">
            <v>1230662691</v>
          </cell>
          <cell r="I11">
            <v>8922103819</v>
          </cell>
        </row>
        <row r="12">
          <cell r="H12">
            <v>136693349</v>
          </cell>
          <cell r="I12">
            <v>991004490</v>
          </cell>
        </row>
        <row r="13">
          <cell r="H13">
            <v>94325859</v>
          </cell>
          <cell r="I13">
            <v>683847097</v>
          </cell>
        </row>
        <row r="14">
          <cell r="H14">
            <v>102917184</v>
          </cell>
          <cell r="I14">
            <v>746132797</v>
          </cell>
        </row>
        <row r="15">
          <cell r="H15">
            <v>263418664</v>
          </cell>
          <cell r="I15">
            <v>1909742359</v>
          </cell>
        </row>
        <row r="16">
          <cell r="H16">
            <v>614369172</v>
          </cell>
          <cell r="I16">
            <v>4454076304</v>
          </cell>
        </row>
        <row r="17">
          <cell r="H17">
            <v>217787318</v>
          </cell>
          <cell r="I17">
            <v>1578922536</v>
          </cell>
        </row>
        <row r="18">
          <cell r="H18">
            <v>173829580</v>
          </cell>
          <cell r="I18">
            <v>1260236107</v>
          </cell>
        </row>
        <row r="19">
          <cell r="H19">
            <v>459389567</v>
          </cell>
          <cell r="I19">
            <v>3330499446</v>
          </cell>
        </row>
        <row r="20">
          <cell r="H20">
            <v>286667657</v>
          </cell>
          <cell r="I20">
            <v>2078293763</v>
          </cell>
        </row>
        <row r="21">
          <cell r="H21">
            <v>65122267</v>
          </cell>
          <cell r="I21">
            <v>472125819</v>
          </cell>
        </row>
        <row r="22">
          <cell r="H22">
            <v>65041428</v>
          </cell>
          <cell r="I22">
            <v>471539747</v>
          </cell>
        </row>
        <row r="23">
          <cell r="H23">
            <v>81653838</v>
          </cell>
          <cell r="I23">
            <v>591977006</v>
          </cell>
        </row>
        <row r="24">
          <cell r="H24">
            <v>690191481</v>
          </cell>
          <cell r="I24">
            <v>5003775681</v>
          </cell>
        </row>
        <row r="25">
          <cell r="H25">
            <v>571475950</v>
          </cell>
          <cell r="I25">
            <v>4143107445</v>
          </cell>
        </row>
        <row r="26">
          <cell r="H26">
            <v>69853089</v>
          </cell>
          <cell r="I26">
            <v>506423501</v>
          </cell>
        </row>
        <row r="27">
          <cell r="H27">
            <v>71932204</v>
          </cell>
          <cell r="I27">
            <v>521496752</v>
          </cell>
        </row>
        <row r="28">
          <cell r="H28">
            <v>229640291</v>
          </cell>
          <cell r="I28">
            <v>1664854660</v>
          </cell>
        </row>
        <row r="29">
          <cell r="H29">
            <v>89965063</v>
          </cell>
          <cell r="I29">
            <v>652232033</v>
          </cell>
        </row>
        <row r="30">
          <cell r="H30">
            <v>58834787</v>
          </cell>
          <cell r="I30">
            <v>426542610</v>
          </cell>
        </row>
        <row r="31">
          <cell r="H31">
            <v>139562639</v>
          </cell>
          <cell r="I31">
            <v>1011806370</v>
          </cell>
        </row>
        <row r="32">
          <cell r="H32">
            <v>92852314</v>
          </cell>
          <cell r="I32">
            <v>673164134</v>
          </cell>
        </row>
        <row r="33">
          <cell r="H33">
            <v>65572758</v>
          </cell>
          <cell r="I33">
            <v>475391802</v>
          </cell>
        </row>
        <row r="34">
          <cell r="H34">
            <v>728834316</v>
          </cell>
          <cell r="I34">
            <v>5283929932</v>
          </cell>
        </row>
        <row r="35">
          <cell r="H35">
            <v>166939134</v>
          </cell>
          <cell r="I35">
            <v>1210281496</v>
          </cell>
        </row>
        <row r="36">
          <cell r="H36">
            <v>101537588</v>
          </cell>
          <cell r="I36">
            <v>736130952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5" sqref="A5"/>
    </sheetView>
  </sheetViews>
  <sheetFormatPr baseColWidth="10" defaultRowHeight="15" x14ac:dyDescent="0.25"/>
  <cols>
    <col min="1" max="1" width="11.42578125" style="1"/>
    <col min="2" max="2" width="20.28515625" bestFit="1" customWidth="1"/>
    <col min="3" max="3" width="16.85546875" bestFit="1" customWidth="1"/>
    <col min="4" max="4" width="17.85546875" bestFit="1" customWidth="1"/>
    <col min="5" max="5" width="1.42578125" customWidth="1"/>
    <col min="6" max="6" width="19.5703125" customWidth="1"/>
    <col min="7" max="7" width="1.7109375" customWidth="1"/>
    <col min="8" max="8" width="17" customWidth="1"/>
  </cols>
  <sheetData>
    <row r="1" spans="1:8" ht="44.25" customHeight="1" thickBot="1" x14ac:dyDescent="0.3">
      <c r="A1" s="28" t="s">
        <v>7</v>
      </c>
      <c r="B1" s="29"/>
      <c r="C1" s="29"/>
      <c r="D1" s="29"/>
      <c r="E1" s="29"/>
      <c r="F1" s="29"/>
      <c r="G1" s="29"/>
      <c r="H1" s="30"/>
    </row>
    <row r="2" spans="1:8" ht="6.75" customHeight="1" thickBot="1" x14ac:dyDescent="0.3"/>
    <row r="3" spans="1:8" ht="15.75" thickBot="1" x14ac:dyDescent="0.3">
      <c r="A3" s="31" t="s">
        <v>1</v>
      </c>
      <c r="B3" s="33" t="s">
        <v>0</v>
      </c>
      <c r="C3" s="35" t="s">
        <v>2</v>
      </c>
      <c r="D3" s="36"/>
      <c r="E3" s="36"/>
      <c r="F3" s="37"/>
      <c r="H3" s="38" t="s">
        <v>8</v>
      </c>
    </row>
    <row r="4" spans="1:8" ht="15.75" thickBot="1" x14ac:dyDescent="0.3">
      <c r="A4" s="32"/>
      <c r="B4" s="34"/>
      <c r="C4" s="8" t="s">
        <v>4</v>
      </c>
      <c r="D4" s="9" t="s">
        <v>5</v>
      </c>
      <c r="E4" s="10"/>
      <c r="F4" s="11" t="s">
        <v>3</v>
      </c>
      <c r="H4" s="39"/>
    </row>
    <row r="5" spans="1:8" x14ac:dyDescent="0.25">
      <c r="A5" s="2">
        <f>[1]Cálculo!D6</f>
        <v>1</v>
      </c>
      <c r="B5" s="12" t="str">
        <f>[1]Cálculo!E6</f>
        <v>Aguascalientes</v>
      </c>
      <c r="C5" s="13">
        <f>[1]Ajuste!H5</f>
        <v>29029872</v>
      </c>
      <c r="D5" s="3">
        <f>[1]Ajuste!I5</f>
        <v>210461840</v>
      </c>
      <c r="F5" s="4">
        <f>D5+C5</f>
        <v>239491712</v>
      </c>
      <c r="H5" s="14">
        <f>F5/$F$37</f>
        <v>4.0936687794304975E-3</v>
      </c>
    </row>
    <row r="6" spans="1:8" x14ac:dyDescent="0.25">
      <c r="A6" s="5">
        <f>[1]Cálculo!D7</f>
        <v>2</v>
      </c>
      <c r="B6" s="15" t="str">
        <f>[1]Cálculo!E7</f>
        <v>Baja California</v>
      </c>
      <c r="C6" s="13">
        <f>[1]Ajuste!H6</f>
        <v>36591626</v>
      </c>
      <c r="D6" s="3">
        <f>[1]Ajuste!I6</f>
        <v>265283324</v>
      </c>
      <c r="F6" s="6">
        <f>D6+C6</f>
        <v>301874950</v>
      </c>
      <c r="H6" s="16">
        <f t="shared" ref="H6:H36" si="0">F6/$F$37</f>
        <v>5.1599950903818441E-3</v>
      </c>
    </row>
    <row r="7" spans="1:8" x14ac:dyDescent="0.25">
      <c r="A7" s="5">
        <f>[1]Cálculo!D8</f>
        <v>3</v>
      </c>
      <c r="B7" s="15" t="str">
        <f>[1]Cálculo!E8</f>
        <v>Baja California Sur</v>
      </c>
      <c r="C7" s="13">
        <f>[1]Ajuste!H7</f>
        <v>13709896</v>
      </c>
      <c r="D7" s="3">
        <f>[1]Ajuste!I7</f>
        <v>99394508</v>
      </c>
      <c r="F7" s="6">
        <f>D7+C7</f>
        <v>113104404</v>
      </c>
      <c r="H7" s="16">
        <f t="shared" si="0"/>
        <v>1.9333110261072163E-3</v>
      </c>
    </row>
    <row r="8" spans="1:8" x14ac:dyDescent="0.25">
      <c r="A8" s="5">
        <f>[1]Cálculo!D9</f>
        <v>4</v>
      </c>
      <c r="B8" s="15" t="str">
        <f>[1]Cálculo!E9</f>
        <v>Campeche</v>
      </c>
      <c r="C8" s="13">
        <f>[1]Ajuste!H8</f>
        <v>74056290</v>
      </c>
      <c r="D8" s="3">
        <f>[1]Ajuste!I8</f>
        <v>536896028</v>
      </c>
      <c r="F8" s="6">
        <f>D8+C8</f>
        <v>610952318</v>
      </c>
      <c r="H8" s="16">
        <f t="shared" si="0"/>
        <v>1.0443102222749542E-2</v>
      </c>
    </row>
    <row r="9" spans="1:8" x14ac:dyDescent="0.25">
      <c r="A9" s="5">
        <f>[1]Cálculo!D10</f>
        <v>5</v>
      </c>
      <c r="B9" s="15" t="str">
        <f>[1]Cálculo!E10</f>
        <v>Coahuila</v>
      </c>
      <c r="C9" s="13">
        <f>[1]Ajuste!H9</f>
        <v>55539227</v>
      </c>
      <c r="D9" s="3">
        <f>[1]Ajuste!I9</f>
        <v>402650342</v>
      </c>
      <c r="F9" s="6">
        <f>D9+C9</f>
        <v>458189569</v>
      </c>
      <c r="H9" s="16">
        <f t="shared" si="0"/>
        <v>7.831904987492911E-3</v>
      </c>
    </row>
    <row r="10" spans="1:8" x14ac:dyDescent="0.25">
      <c r="A10" s="5">
        <f>[1]Cálculo!D11</f>
        <v>6</v>
      </c>
      <c r="B10" s="15" t="str">
        <f>[1]Cálculo!E11</f>
        <v>Colima</v>
      </c>
      <c r="C10" s="13">
        <f>[1]Ajuste!H10</f>
        <v>13410102</v>
      </c>
      <c r="D10" s="3">
        <f>[1]Ajuste!I10</f>
        <v>97221050</v>
      </c>
      <c r="F10" s="6">
        <f t="shared" ref="F10:F36" si="1">D10+C10</f>
        <v>110631152</v>
      </c>
      <c r="H10" s="16">
        <f t="shared" si="0"/>
        <v>1.8910353481244055E-3</v>
      </c>
    </row>
    <row r="11" spans="1:8" x14ac:dyDescent="0.25">
      <c r="A11" s="5">
        <f>[1]Cálculo!D12</f>
        <v>7</v>
      </c>
      <c r="B11" s="15" t="str">
        <f>[1]Cálculo!E12</f>
        <v>Chiapas</v>
      </c>
      <c r="C11" s="13">
        <f>[1]Ajuste!H11</f>
        <v>1230662691</v>
      </c>
      <c r="D11" s="3">
        <f>[1]Ajuste!I11</f>
        <v>8922103819</v>
      </c>
      <c r="F11" s="6">
        <f t="shared" si="1"/>
        <v>10152766510</v>
      </c>
      <c r="H11" s="16">
        <f t="shared" si="0"/>
        <v>0.17354280421543161</v>
      </c>
    </row>
    <row r="12" spans="1:8" x14ac:dyDescent="0.25">
      <c r="A12" s="5">
        <f>[1]Cálculo!D13</f>
        <v>8</v>
      </c>
      <c r="B12" s="15" t="str">
        <f>[1]Cálculo!E13</f>
        <v>Chihuahua</v>
      </c>
      <c r="C12" s="13">
        <f>[1]Ajuste!H12</f>
        <v>136693349</v>
      </c>
      <c r="D12" s="3">
        <f>[1]Ajuste!I12</f>
        <v>991004490</v>
      </c>
      <c r="F12" s="6">
        <f t="shared" si="1"/>
        <v>1127697839</v>
      </c>
      <c r="H12" s="16">
        <f t="shared" si="0"/>
        <v>1.9275913131163135E-2</v>
      </c>
    </row>
    <row r="13" spans="1:8" x14ac:dyDescent="0.25">
      <c r="A13" s="5">
        <f>[1]Cálculo!D14</f>
        <v>9</v>
      </c>
      <c r="B13" s="15" t="str">
        <f>[1]Cálculo!E14</f>
        <v>Distrito Federal*</v>
      </c>
      <c r="C13" s="13">
        <f>[1]Ajuste!H13</f>
        <v>94325859</v>
      </c>
      <c r="D13" s="3">
        <f>[1]Ajuste!I13</f>
        <v>683847097</v>
      </c>
      <c r="F13" s="6">
        <f t="shared" si="1"/>
        <v>778172956</v>
      </c>
      <c r="H13" s="16">
        <f t="shared" si="0"/>
        <v>1.3301430385091332E-2</v>
      </c>
    </row>
    <row r="14" spans="1:8" x14ac:dyDescent="0.25">
      <c r="A14" s="5">
        <f>[1]Cálculo!D15</f>
        <v>10</v>
      </c>
      <c r="B14" s="15" t="str">
        <f>[1]Cálculo!E15</f>
        <v>Durango</v>
      </c>
      <c r="C14" s="13">
        <f>[1]Ajuste!H14</f>
        <v>102917184</v>
      </c>
      <c r="D14" s="3">
        <f>[1]Ajuste!I14</f>
        <v>746132797</v>
      </c>
      <c r="F14" s="6">
        <f t="shared" si="1"/>
        <v>849049981</v>
      </c>
      <c r="H14" s="16">
        <f t="shared" si="0"/>
        <v>1.4512942307564102E-2</v>
      </c>
    </row>
    <row r="15" spans="1:8" x14ac:dyDescent="0.25">
      <c r="A15" s="5">
        <f>[1]Cálculo!D16</f>
        <v>11</v>
      </c>
      <c r="B15" s="15" t="str">
        <f>[1]Cálculo!E16</f>
        <v>Guanajuato</v>
      </c>
      <c r="C15" s="13">
        <f>[1]Ajuste!H15</f>
        <v>263418664</v>
      </c>
      <c r="D15" s="3">
        <f>[1]Ajuste!I15</f>
        <v>1909742359</v>
      </c>
      <c r="F15" s="6">
        <f t="shared" si="1"/>
        <v>2173161023</v>
      </c>
      <c r="H15" s="16">
        <f t="shared" si="0"/>
        <v>3.7146176618130071E-2</v>
      </c>
    </row>
    <row r="16" spans="1:8" x14ac:dyDescent="0.25">
      <c r="A16" s="5">
        <f>[1]Cálculo!D17</f>
        <v>12</v>
      </c>
      <c r="B16" s="15" t="str">
        <f>[1]Cálculo!E17</f>
        <v>Guerrero</v>
      </c>
      <c r="C16" s="13">
        <f>[1]Ajuste!H16</f>
        <v>614369172</v>
      </c>
      <c r="D16" s="3">
        <f>[1]Ajuste!I16</f>
        <v>4454076304</v>
      </c>
      <c r="F16" s="6">
        <f t="shared" si="1"/>
        <v>5068445476</v>
      </c>
      <c r="H16" s="16">
        <f t="shared" si="0"/>
        <v>8.6635720426713331E-2</v>
      </c>
    </row>
    <row r="17" spans="1:8" x14ac:dyDescent="0.25">
      <c r="A17" s="5">
        <f>[1]Cálculo!D18</f>
        <v>13</v>
      </c>
      <c r="B17" s="15" t="str">
        <f>[1]Cálculo!E18</f>
        <v>Hidalgo</v>
      </c>
      <c r="C17" s="13">
        <f>[1]Ajuste!H17</f>
        <v>217787318</v>
      </c>
      <c r="D17" s="3">
        <f>[1]Ajuste!I17</f>
        <v>1578922536</v>
      </c>
      <c r="F17" s="6">
        <f t="shared" si="1"/>
        <v>1796709854</v>
      </c>
      <c r="H17" s="16">
        <f t="shared" si="0"/>
        <v>3.0711438711561456E-2</v>
      </c>
    </row>
    <row r="18" spans="1:8" x14ac:dyDescent="0.25">
      <c r="A18" s="5">
        <f>[1]Cálculo!D19</f>
        <v>14</v>
      </c>
      <c r="B18" s="15" t="str">
        <f>[1]Cálculo!E19</f>
        <v>Jalisco</v>
      </c>
      <c r="C18" s="13">
        <f>[1]Ajuste!H18</f>
        <v>173829580</v>
      </c>
      <c r="D18" s="3">
        <f>[1]Ajuste!I18</f>
        <v>1260236107</v>
      </c>
      <c r="F18" s="6">
        <f t="shared" si="1"/>
        <v>1434065687</v>
      </c>
      <c r="H18" s="16">
        <f t="shared" si="0"/>
        <v>2.4512706020175128E-2</v>
      </c>
    </row>
    <row r="19" spans="1:8" x14ac:dyDescent="0.25">
      <c r="A19" s="5">
        <f>[1]Cálculo!D20</f>
        <v>15</v>
      </c>
      <c r="B19" s="15" t="str">
        <f>[1]Cálculo!E20</f>
        <v>Estado de México</v>
      </c>
      <c r="C19" s="13">
        <f>[1]Ajuste!H19</f>
        <v>459389567</v>
      </c>
      <c r="D19" s="3">
        <f>[1]Ajuste!I19</f>
        <v>3330499446</v>
      </c>
      <c r="F19" s="6">
        <f t="shared" si="1"/>
        <v>3789889013</v>
      </c>
      <c r="H19" s="16">
        <f t="shared" si="0"/>
        <v>6.4781157562666572E-2</v>
      </c>
    </row>
    <row r="20" spans="1:8" x14ac:dyDescent="0.25">
      <c r="A20" s="5">
        <f>[1]Cálculo!D21</f>
        <v>16</v>
      </c>
      <c r="B20" s="15" t="str">
        <f>[1]Cálculo!E21</f>
        <v>Michoacán</v>
      </c>
      <c r="C20" s="13">
        <f>[1]Ajuste!H20</f>
        <v>286667657</v>
      </c>
      <c r="D20" s="3">
        <f>[1]Ajuste!I20</f>
        <v>2078293763</v>
      </c>
      <c r="F20" s="6">
        <f t="shared" si="1"/>
        <v>2364961420</v>
      </c>
      <c r="H20" s="16">
        <f t="shared" si="0"/>
        <v>4.0424650392960643E-2</v>
      </c>
    </row>
    <row r="21" spans="1:8" x14ac:dyDescent="0.25">
      <c r="A21" s="5">
        <f>[1]Cálculo!D22</f>
        <v>17</v>
      </c>
      <c r="B21" s="15" t="str">
        <f>[1]Cálculo!E22</f>
        <v>Morelos</v>
      </c>
      <c r="C21" s="13">
        <f>[1]Ajuste!H21</f>
        <v>65122267</v>
      </c>
      <c r="D21" s="3">
        <f>[1]Ajuste!I21</f>
        <v>472125819</v>
      </c>
      <c r="F21" s="6">
        <f t="shared" si="1"/>
        <v>537248086</v>
      </c>
      <c r="H21" s="16">
        <f t="shared" si="0"/>
        <v>9.1832644148745791E-3</v>
      </c>
    </row>
    <row r="22" spans="1:8" x14ac:dyDescent="0.25">
      <c r="A22" s="5">
        <f>[1]Cálculo!D23</f>
        <v>18</v>
      </c>
      <c r="B22" s="15" t="str">
        <f>[1]Cálculo!E23</f>
        <v>Nayarit</v>
      </c>
      <c r="C22" s="13">
        <f>[1]Ajuste!H22</f>
        <v>65041428</v>
      </c>
      <c r="D22" s="3">
        <f>[1]Ajuste!I22</f>
        <v>471539747</v>
      </c>
      <c r="F22" s="6">
        <f t="shared" si="1"/>
        <v>536581175</v>
      </c>
      <c r="H22" s="16">
        <f t="shared" si="0"/>
        <v>9.1718648022676968E-3</v>
      </c>
    </row>
    <row r="23" spans="1:8" x14ac:dyDescent="0.25">
      <c r="A23" s="5">
        <f>[1]Cálculo!D24</f>
        <v>19</v>
      </c>
      <c r="B23" s="15" t="str">
        <f>[1]Cálculo!E24</f>
        <v>Nuevo León</v>
      </c>
      <c r="C23" s="13">
        <f>[1]Ajuste!H23</f>
        <v>81653838</v>
      </c>
      <c r="D23" s="3">
        <f>[1]Ajuste!I23</f>
        <v>591977006</v>
      </c>
      <c r="F23" s="6">
        <f t="shared" si="1"/>
        <v>673630844</v>
      </c>
      <c r="H23" s="16">
        <f t="shared" si="0"/>
        <v>1.1514475937038757E-2</v>
      </c>
    </row>
    <row r="24" spans="1:8" x14ac:dyDescent="0.25">
      <c r="A24" s="5">
        <f>[1]Cálculo!D25</f>
        <v>20</v>
      </c>
      <c r="B24" s="15" t="str">
        <f>[1]Cálculo!E25</f>
        <v>Oaxaca</v>
      </c>
      <c r="C24" s="13">
        <f>[1]Ajuste!H24</f>
        <v>690191481</v>
      </c>
      <c r="D24" s="3">
        <f>[1]Ajuste!I24</f>
        <v>5003775681</v>
      </c>
      <c r="F24" s="6">
        <f t="shared" si="1"/>
        <v>5693967162</v>
      </c>
      <c r="H24" s="16">
        <f t="shared" si="0"/>
        <v>9.7327859104292827E-2</v>
      </c>
    </row>
    <row r="25" spans="1:8" x14ac:dyDescent="0.25">
      <c r="A25" s="5">
        <f>[1]Cálculo!D26</f>
        <v>21</v>
      </c>
      <c r="B25" s="15" t="str">
        <f>[1]Cálculo!E26</f>
        <v>Puebla</v>
      </c>
      <c r="C25" s="13">
        <f>[1]Ajuste!H25</f>
        <v>571475950</v>
      </c>
      <c r="D25" s="3">
        <f>[1]Ajuste!I25</f>
        <v>4143107445</v>
      </c>
      <c r="F25" s="6">
        <f t="shared" si="1"/>
        <v>4714583395</v>
      </c>
      <c r="H25" s="16">
        <f t="shared" si="0"/>
        <v>8.0587101286131113E-2</v>
      </c>
    </row>
    <row r="26" spans="1:8" x14ac:dyDescent="0.25">
      <c r="A26" s="5">
        <f>[1]Cálculo!D27</f>
        <v>22</v>
      </c>
      <c r="B26" s="15" t="str">
        <f>[1]Cálculo!E27</f>
        <v>Querétaro</v>
      </c>
      <c r="C26" s="13">
        <f>[1]Ajuste!H26</f>
        <v>69853089</v>
      </c>
      <c r="D26" s="3">
        <f>[1]Ajuste!I26</f>
        <v>506423501</v>
      </c>
      <c r="F26" s="6">
        <f t="shared" si="1"/>
        <v>576276590</v>
      </c>
      <c r="H26" s="16">
        <f t="shared" si="0"/>
        <v>9.8503846546458742E-3</v>
      </c>
    </row>
    <row r="27" spans="1:8" x14ac:dyDescent="0.25">
      <c r="A27" s="5">
        <f>[1]Cálculo!D28</f>
        <v>23</v>
      </c>
      <c r="B27" s="15" t="str">
        <f>[1]Cálculo!E28</f>
        <v>Quintana Roo</v>
      </c>
      <c r="C27" s="13">
        <f>[1]Ajuste!H27</f>
        <v>71932204</v>
      </c>
      <c r="D27" s="3">
        <f>[1]Ajuste!I27</f>
        <v>521496752</v>
      </c>
      <c r="F27" s="6">
        <f t="shared" si="1"/>
        <v>593428956</v>
      </c>
      <c r="H27" s="16">
        <f t="shared" si="0"/>
        <v>1.0143572692767066E-2</v>
      </c>
    </row>
    <row r="28" spans="1:8" x14ac:dyDescent="0.25">
      <c r="A28" s="5">
        <f>[1]Cálculo!D29</f>
        <v>24</v>
      </c>
      <c r="B28" s="15" t="str">
        <f>[1]Cálculo!E29</f>
        <v>San Luis Potosí</v>
      </c>
      <c r="C28" s="13">
        <f>[1]Ajuste!H28</f>
        <v>229640291</v>
      </c>
      <c r="D28" s="3">
        <f>[1]Ajuste!I28</f>
        <v>1664854660</v>
      </c>
      <c r="F28" s="6">
        <f t="shared" si="1"/>
        <v>1894494951</v>
      </c>
      <c r="H28" s="16">
        <f t="shared" si="0"/>
        <v>3.2382894459819178E-2</v>
      </c>
    </row>
    <row r="29" spans="1:8" x14ac:dyDescent="0.25">
      <c r="A29" s="5">
        <f>[1]Cálculo!D30</f>
        <v>25</v>
      </c>
      <c r="B29" s="15" t="str">
        <f>[1]Cálculo!E30</f>
        <v>Sinaloa</v>
      </c>
      <c r="C29" s="13">
        <f>[1]Ajuste!H29</f>
        <v>89965063</v>
      </c>
      <c r="D29" s="3">
        <f>[1]Ajuste!I29</f>
        <v>652232033</v>
      </c>
      <c r="F29" s="6">
        <f t="shared" si="1"/>
        <v>742197096</v>
      </c>
      <c r="H29" s="16">
        <f t="shared" si="0"/>
        <v>1.2686489460141235E-2</v>
      </c>
    </row>
    <row r="30" spans="1:8" x14ac:dyDescent="0.25">
      <c r="A30" s="5">
        <f>[1]Cálculo!D31</f>
        <v>26</v>
      </c>
      <c r="B30" s="15" t="str">
        <f>[1]Cálculo!E31</f>
        <v>Sonora</v>
      </c>
      <c r="C30" s="13">
        <f>[1]Ajuste!H30</f>
        <v>58834787</v>
      </c>
      <c r="D30" s="3">
        <f>[1]Ajuste!I30</f>
        <v>426542610</v>
      </c>
      <c r="F30" s="6">
        <f t="shared" si="1"/>
        <v>485377397</v>
      </c>
      <c r="H30" s="16">
        <f t="shared" si="0"/>
        <v>8.2966307257436207E-3</v>
      </c>
    </row>
    <row r="31" spans="1:8" x14ac:dyDescent="0.25">
      <c r="A31" s="5">
        <f>[1]Cálculo!D32</f>
        <v>27</v>
      </c>
      <c r="B31" s="15" t="str">
        <f>[1]Cálculo!E32</f>
        <v>Tabasco</v>
      </c>
      <c r="C31" s="13">
        <f>[1]Ajuste!H31</f>
        <v>139562639</v>
      </c>
      <c r="D31" s="3">
        <f>[1]Ajuste!I31</f>
        <v>1011806370</v>
      </c>
      <c r="F31" s="6">
        <f t="shared" si="1"/>
        <v>1151369009</v>
      </c>
      <c r="H31" s="16">
        <f t="shared" si="0"/>
        <v>1.968052809170754E-2</v>
      </c>
    </row>
    <row r="32" spans="1:8" x14ac:dyDescent="0.25">
      <c r="A32" s="5">
        <f>[1]Cálculo!D33</f>
        <v>28</v>
      </c>
      <c r="B32" s="15" t="str">
        <f>[1]Cálculo!E33</f>
        <v>Tamaulipas</v>
      </c>
      <c r="C32" s="13">
        <f>[1]Ajuste!H32</f>
        <v>92852314</v>
      </c>
      <c r="D32" s="3">
        <f>[1]Ajuste!I32</f>
        <v>673164134</v>
      </c>
      <c r="F32" s="6">
        <f t="shared" si="1"/>
        <v>766016448</v>
      </c>
      <c r="H32" s="16">
        <f t="shared" si="0"/>
        <v>1.3093637318471569E-2</v>
      </c>
    </row>
    <row r="33" spans="1:8" x14ac:dyDescent="0.25">
      <c r="A33" s="5">
        <f>[1]Cálculo!D34</f>
        <v>29</v>
      </c>
      <c r="B33" s="15" t="str">
        <f>[1]Cálculo!E34</f>
        <v>Tlaxcala</v>
      </c>
      <c r="C33" s="13">
        <f>[1]Ajuste!H33</f>
        <v>65572758</v>
      </c>
      <c r="D33" s="3">
        <f>[1]Ajuste!I33</f>
        <v>475391802</v>
      </c>
      <c r="F33" s="6">
        <f t="shared" si="1"/>
        <v>540964560</v>
      </c>
      <c r="H33" s="16">
        <f t="shared" si="0"/>
        <v>9.2467906782943542E-3</v>
      </c>
    </row>
    <row r="34" spans="1:8" x14ac:dyDescent="0.25">
      <c r="A34" s="5">
        <f>[1]Cálculo!D35</f>
        <v>30</v>
      </c>
      <c r="B34" s="15" t="str">
        <f>[1]Cálculo!E35</f>
        <v>Veracruz</v>
      </c>
      <c r="C34" s="13">
        <f>[1]Ajuste!H34</f>
        <v>728834316</v>
      </c>
      <c r="D34" s="3">
        <f>[1]Ajuste!I34</f>
        <v>5283929932</v>
      </c>
      <c r="F34" s="6">
        <f t="shared" si="1"/>
        <v>6012764248</v>
      </c>
      <c r="H34" s="16">
        <f t="shared" si="0"/>
        <v>0.10277710687588844</v>
      </c>
    </row>
    <row r="35" spans="1:8" x14ac:dyDescent="0.25">
      <c r="A35" s="5">
        <f>[1]Cálculo!D36</f>
        <v>31</v>
      </c>
      <c r="B35" s="15" t="str">
        <f>[1]Cálculo!E36</f>
        <v>Yucatán</v>
      </c>
      <c r="C35" s="13">
        <f>[1]Ajuste!H35</f>
        <v>166939134</v>
      </c>
      <c r="D35" s="3">
        <f>[1]Ajuste!I35</f>
        <v>1210281496</v>
      </c>
      <c r="F35" s="6">
        <f t="shared" si="1"/>
        <v>1377220630</v>
      </c>
      <c r="H35" s="16">
        <f t="shared" si="0"/>
        <v>2.3541044691427988E-2</v>
      </c>
    </row>
    <row r="36" spans="1:8" ht="15.75" thickBot="1" x14ac:dyDescent="0.3">
      <c r="A36" s="7">
        <f>[1]Cálculo!D37</f>
        <v>32</v>
      </c>
      <c r="B36" s="17" t="str">
        <f>[1]Cálculo!E37</f>
        <v>Zacatecas</v>
      </c>
      <c r="C36" s="18">
        <f>[1]Ajuste!H36</f>
        <v>101537588</v>
      </c>
      <c r="D36" s="19">
        <f>[1]Ajuste!I36</f>
        <v>736130952</v>
      </c>
      <c r="F36" s="20">
        <f t="shared" si="1"/>
        <v>837668540</v>
      </c>
      <c r="H36" s="21">
        <f t="shared" si="0"/>
        <v>1.4318397580744368E-2</v>
      </c>
    </row>
    <row r="37" spans="1:8" ht="15.75" thickBot="1" x14ac:dyDescent="0.3">
      <c r="A37" s="26" t="s">
        <v>6</v>
      </c>
      <c r="B37" s="27"/>
      <c r="C37" s="22">
        <f t="shared" ref="C37:D37" si="2">SUM(C5:C36)</f>
        <v>7091407201</v>
      </c>
      <c r="D37" s="23">
        <f t="shared" si="2"/>
        <v>51411545750</v>
      </c>
      <c r="F37" s="24">
        <f>SUM(F5:F36)</f>
        <v>58502952951</v>
      </c>
      <c r="H37" s="25">
        <f>SUM(H5:H36)</f>
        <v>1.0000000000000002</v>
      </c>
    </row>
  </sheetData>
  <mergeCells count="6">
    <mergeCell ref="A37:B37"/>
    <mergeCell ref="A1:H1"/>
    <mergeCell ref="A3:A4"/>
    <mergeCell ref="B3:B4"/>
    <mergeCell ref="C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Granados Arzate</dc:creator>
  <cp:lastModifiedBy>Jonathan Isaac Granados Arzate</cp:lastModifiedBy>
  <dcterms:created xsi:type="dcterms:W3CDTF">2015-01-09T16:59:38Z</dcterms:created>
  <dcterms:modified xsi:type="dcterms:W3CDTF">2015-11-26T22:16:27Z</dcterms:modified>
</cp:coreProperties>
</file>