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7695"/>
  </bookViews>
  <sheets>
    <sheet name="U008" sheetId="2" r:id="rId1"/>
    <sheet name="Hoja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8" i="2" l="1"/>
  <c r="AC38" i="2"/>
  <c r="Z38" i="2"/>
  <c r="W38" i="2"/>
  <c r="T38" i="2"/>
  <c r="Q38" i="2"/>
  <c r="N38" i="2"/>
  <c r="AI54" i="2" l="1"/>
  <c r="AI53" i="2"/>
  <c r="AI52" i="2"/>
  <c r="AI51" i="2"/>
  <c r="AI50" i="2"/>
  <c r="AI49" i="2"/>
  <c r="AC49" i="2"/>
  <c r="Z49" i="2"/>
  <c r="W49" i="2"/>
  <c r="T49" i="2"/>
  <c r="Q49" i="2"/>
  <c r="N49" i="2"/>
  <c r="AI48" i="2"/>
  <c r="AC48" i="2"/>
  <c r="Z48" i="2"/>
  <c r="W48" i="2"/>
  <c r="T48" i="2"/>
  <c r="Q48" i="2"/>
  <c r="N48" i="2"/>
  <c r="AI47" i="2"/>
  <c r="AC47" i="2"/>
  <c r="Z47" i="2"/>
  <c r="W47" i="2"/>
  <c r="T47" i="2"/>
  <c r="Q47" i="2"/>
  <c r="N47" i="2"/>
  <c r="AI46" i="2"/>
  <c r="AC46" i="2"/>
  <c r="Z46" i="2"/>
  <c r="W46" i="2"/>
  <c r="T46" i="2"/>
  <c r="Q46" i="2"/>
  <c r="N46" i="2"/>
  <c r="AI45" i="2"/>
  <c r="AC45" i="2"/>
  <c r="Z45" i="2"/>
  <c r="W45" i="2"/>
  <c r="T45" i="2"/>
  <c r="Q45" i="2"/>
  <c r="N45" i="2"/>
  <c r="AI44" i="2"/>
  <c r="AC44" i="2"/>
  <c r="Z44" i="2"/>
  <c r="W44" i="2"/>
  <c r="T44" i="2"/>
  <c r="Q44" i="2"/>
  <c r="N44" i="2"/>
  <c r="AI43" i="2"/>
  <c r="AC43" i="2"/>
  <c r="Z43" i="2"/>
  <c r="W43" i="2"/>
  <c r="T43" i="2"/>
  <c r="Q43" i="2"/>
  <c r="N43" i="2"/>
  <c r="AI42" i="2"/>
  <c r="AC42" i="2"/>
  <c r="Z42" i="2"/>
  <c r="W42" i="2"/>
  <c r="T42" i="2"/>
  <c r="Q42" i="2"/>
  <c r="N42" i="2"/>
  <c r="AI41" i="2"/>
  <c r="AC41" i="2"/>
  <c r="Z41" i="2"/>
  <c r="W41" i="2"/>
  <c r="T41" i="2"/>
  <c r="Q41" i="2"/>
  <c r="N41" i="2"/>
  <c r="AI40" i="2"/>
  <c r="AC40" i="2"/>
  <c r="Z40" i="2"/>
  <c r="W40" i="2"/>
  <c r="T40" i="2"/>
  <c r="Q40" i="2"/>
  <c r="N40" i="2"/>
  <c r="AI39" i="2"/>
  <c r="AC39" i="2"/>
  <c r="Z39" i="2"/>
  <c r="W39" i="2"/>
  <c r="T39" i="2"/>
  <c r="Q39" i="2"/>
  <c r="N39" i="2"/>
  <c r="AI37" i="2"/>
  <c r="AF37" i="2"/>
  <c r="AI36" i="2"/>
  <c r="AF36" i="2"/>
  <c r="AC36" i="2"/>
  <c r="Z36" i="2"/>
  <c r="T36" i="2"/>
  <c r="AI35" i="2"/>
  <c r="AC35" i="2"/>
  <c r="Z35" i="2"/>
  <c r="T35" i="2"/>
  <c r="AI34" i="2"/>
  <c r="AF34" i="2"/>
  <c r="AC34" i="2"/>
  <c r="Z34" i="2"/>
  <c r="T34" i="2"/>
  <c r="AI33" i="2"/>
  <c r="AF33" i="2"/>
  <c r="AC33" i="2"/>
  <c r="Z33" i="2"/>
  <c r="T33" i="2"/>
  <c r="AI32" i="2"/>
  <c r="AF32" i="2"/>
  <c r="AC32" i="2"/>
  <c r="Z32" i="2"/>
  <c r="T32" i="2"/>
  <c r="AF31" i="2"/>
  <c r="AC31" i="2"/>
  <c r="Z31" i="2"/>
  <c r="AI30" i="2"/>
  <c r="AF30" i="2"/>
  <c r="AC30" i="2"/>
  <c r="Z30" i="2"/>
  <c r="T30" i="2"/>
  <c r="AI29" i="2"/>
  <c r="AF29" i="2"/>
  <c r="AC29" i="2"/>
  <c r="Z29" i="2"/>
  <c r="T29" i="2"/>
  <c r="AI28" i="2"/>
  <c r="AF28" i="2"/>
  <c r="AC28" i="2"/>
  <c r="Z28" i="2"/>
  <c r="T28" i="2"/>
  <c r="AI27" i="2"/>
  <c r="AF27" i="2"/>
  <c r="AC27" i="2"/>
  <c r="Z27" i="2"/>
  <c r="W27" i="2"/>
  <c r="T27" i="2"/>
  <c r="AI26" i="2"/>
  <c r="AF26" i="2"/>
  <c r="AC26" i="2"/>
  <c r="Z26" i="2"/>
  <c r="W26" i="2"/>
  <c r="T26" i="2"/>
  <c r="AI25" i="2"/>
  <c r="AF25" i="2"/>
  <c r="AC25" i="2"/>
  <c r="Z25" i="2"/>
  <c r="W25" i="2"/>
  <c r="T25" i="2"/>
  <c r="AI24" i="2"/>
  <c r="AF24" i="2"/>
  <c r="AC24" i="2"/>
  <c r="Z24" i="2"/>
  <c r="W24" i="2"/>
  <c r="T24" i="2"/>
  <c r="AI23" i="2"/>
  <c r="AF23" i="2"/>
  <c r="AC23" i="2"/>
  <c r="Z23" i="2"/>
  <c r="W23" i="2"/>
  <c r="T23" i="2"/>
  <c r="AI22" i="2"/>
  <c r="AF22" i="2"/>
  <c r="AC22" i="2"/>
  <c r="Z22" i="2"/>
  <c r="W22" i="2"/>
  <c r="T22" i="2"/>
  <c r="AI21" i="2"/>
  <c r="AF21" i="2"/>
  <c r="AC21" i="2"/>
  <c r="Z21" i="2"/>
  <c r="W21" i="2"/>
  <c r="T21" i="2"/>
  <c r="W20" i="2"/>
  <c r="T19" i="2"/>
  <c r="T18" i="2"/>
  <c r="AI16" i="2"/>
  <c r="AF16" i="2"/>
  <c r="AC16" i="2"/>
  <c r="Z16" i="2"/>
  <c r="W16" i="2"/>
  <c r="T16" i="2"/>
  <c r="W15" i="2"/>
  <c r="T15" i="2"/>
  <c r="AI14" i="2"/>
  <c r="AF14" i="2"/>
  <c r="AC14" i="2"/>
  <c r="Z14" i="2"/>
  <c r="W14" i="2"/>
  <c r="AI12" i="2"/>
  <c r="AF12" i="2"/>
  <c r="AC12" i="2"/>
  <c r="Z12" i="2"/>
  <c r="W12" i="2"/>
</calcChain>
</file>

<file path=xl/sharedStrings.xml><?xml version="1.0" encoding="utf-8"?>
<sst xmlns="http://schemas.openxmlformats.org/spreadsheetml/2006/main" count="397" uniqueCount="201">
  <si>
    <t>Evolución Histórica de Indicadores de la Matriz de Indicadores para Resultados 2007-2014</t>
  </si>
  <si>
    <t>Programa Anual de Evaluación para el Ejercicio Fiscal 2015 de los Programas Federales de la Administración Pública Federal  (numeral 19)</t>
  </si>
  <si>
    <t xml:space="preserve">Unidad Responsable: </t>
  </si>
  <si>
    <t>Instituto Mexicano de la Juventud</t>
  </si>
  <si>
    <t>Programa:</t>
  </si>
  <si>
    <t>(U-008) Subsidio a programas para jóvenes</t>
  </si>
  <si>
    <t>Año de aparición en MIR</t>
  </si>
  <si>
    <t>Nivel de la MIR</t>
  </si>
  <si>
    <t xml:space="preserve">Nombre del Indicador </t>
  </si>
  <si>
    <t>Definición</t>
  </si>
  <si>
    <t>Método de Cálculo</t>
  </si>
  <si>
    <t>Frecuencia 
de medición</t>
  </si>
  <si>
    <t>Unidad de medida</t>
  </si>
  <si>
    <t>Medio de verificación</t>
  </si>
  <si>
    <t>Observaciones en caso de cambio del indicador durante el periodo 2007-2014</t>
  </si>
  <si>
    <r>
      <t>A: M</t>
    </r>
    <r>
      <rPr>
        <sz val="14"/>
        <color theme="0"/>
        <rFont val="Calibri Light"/>
        <family val="1"/>
        <scheme val="major"/>
      </rPr>
      <t>eta  anual</t>
    </r>
  </si>
  <si>
    <r>
      <t xml:space="preserve">B: </t>
    </r>
    <r>
      <rPr>
        <sz val="14"/>
        <color theme="0"/>
        <rFont val="Calibri Light"/>
        <family val="1"/>
        <scheme val="major"/>
      </rPr>
      <t>Valor Alcanzado Cierre Cuenta Pública</t>
    </r>
  </si>
  <si>
    <t>Porcentaje de Cumplimiento: 
[ A / B ]*100</t>
  </si>
  <si>
    <t>Porcentaje de Cumplimiento: 
[ B/A ]*100</t>
  </si>
  <si>
    <t>Fin</t>
  </si>
  <si>
    <t>Jóvenes que consideran se respete su derecho a opinar</t>
  </si>
  <si>
    <t>Población jóven entre 12 y 29 años que considera se respete completa o parcialmente su derecho a expresar opiniones</t>
  </si>
  <si>
    <t xml:space="preserve">(Número de jóvenes que consideran es respetado completa o parcialmente su derecho a expresar opiniones/el total de jóvenes encuestados)*100 </t>
  </si>
  <si>
    <t>Sexenal</t>
  </si>
  <si>
    <t>Otra: Porcentaje de Población Juvenil</t>
  </si>
  <si>
    <t>Encuesta</t>
  </si>
  <si>
    <t>En el año 2009 se tenía planteado que la frecuencia de medición del indicador fuera sexenal por ello en dicho año no hubo meta, ni se reportó avance</t>
  </si>
  <si>
    <t>Propósito</t>
  </si>
  <si>
    <t>Número de Instancias Municipales juventud apoyadas</t>
  </si>
  <si>
    <t>Instancias Municipales de Juventud participantes en la aplicación del Programa Nacional de Juventud 2008-2012</t>
  </si>
  <si>
    <t>Sumatoria de Instancias Municipales de Juventud beneficiadas</t>
  </si>
  <si>
    <t>Trimestral</t>
  </si>
  <si>
    <t>Instancia</t>
  </si>
  <si>
    <t>Sistema de Información</t>
  </si>
  <si>
    <t>El usuario en el Portal Aplicativo de la SHCP (PASH) que se le asignó al IMJUVE no cuenta con los permisos para revisar la información de ciclos presupuestarios anteriores a 2014. Se solicitó el apoyo de la UED de la SHCP y fue negado. Por lo que la información del indicador se obtuvo de la siguiente liga: http://www.coneval.gob.mx/coordinacion/Paginas/monitoreo/mir/mir.aspx</t>
  </si>
  <si>
    <t>Número de Organizaciones de la Sociedad Civil y Agrupaciones Juveniles Apoyadas</t>
  </si>
  <si>
    <t>Instancias (OSC y Agrupaciones Juveniles) participantes en la aplicación del Programa Nacional de Juventud 2008-2012</t>
  </si>
  <si>
    <t>Sumatoria de OSC y Agrupaciones Juveniles apoyadas</t>
  </si>
  <si>
    <t>Componente</t>
  </si>
  <si>
    <t>Proyectos de Instancias Estatales apoyados</t>
  </si>
  <si>
    <t xml:space="preserve">Instancias Estatales participantes en la Aplicación del Programa Nacional de Juventud 2008-2012 </t>
  </si>
  <si>
    <t>Sumatoria de Instancias Estatales de Juventud apoyadas</t>
  </si>
  <si>
    <t>Horas transmitidas por Radio y televisión Poder Jóven</t>
  </si>
  <si>
    <t>Número de horas transmitidas en Programas de Radio y Televisión Poder Joven</t>
  </si>
  <si>
    <t>Sumatoria de horas transmitidas en Programas de Radio y Televisión Poder Joven</t>
  </si>
  <si>
    <t>Hora Transmitida</t>
  </si>
  <si>
    <t>Servicios proporcionados por Espacios Poder Joven</t>
  </si>
  <si>
    <t>Servicios proporcionados a los jóvenes en los Espacios Poder Joven</t>
  </si>
  <si>
    <t>Sumatorio de servicios proporcionados</t>
  </si>
  <si>
    <t>Servicio</t>
  </si>
  <si>
    <t>Actividad</t>
  </si>
  <si>
    <t>Instancias Concertadas</t>
  </si>
  <si>
    <t xml:space="preserve">Instancias Concertadas a través del Programa de Emprendedores Juveniles </t>
  </si>
  <si>
    <t>Sumatoria de Instancias Concertadas mediante el Programa de Emprendedores Juveniles</t>
  </si>
  <si>
    <t>Monto promedio de apoyos a los Espacios Poder Joven</t>
  </si>
  <si>
    <t xml:space="preserve">Monto Anual radicado a los Espacios Poder Joven </t>
  </si>
  <si>
    <t>Monto total radicado a Espacios Poder Joven/número total de EPJ</t>
  </si>
  <si>
    <t>Anual</t>
  </si>
  <si>
    <t>Monto asignado</t>
  </si>
  <si>
    <t>Instancias Municipales de Juventud vinculadas</t>
  </si>
  <si>
    <t>Sumatoria de Instancias Municipales de Juventud vinculadas con el IMJUVE</t>
  </si>
  <si>
    <t xml:space="preserve">Sumatoria de Instancias Municipales de Juventud vinculadas </t>
  </si>
  <si>
    <t>Porcentajes de Instancias Municipales de Juventud creadas</t>
  </si>
  <si>
    <t>Número de Instancias Municipales de juventud creadas/Total de Municipios concertados *100</t>
  </si>
  <si>
    <t>Porcentaje</t>
  </si>
  <si>
    <t>Otros: Actos de Cabildo</t>
  </si>
  <si>
    <t>Porcentaje de instancias municipales de juventud apoyadas</t>
  </si>
  <si>
    <t>Instancias Municipales de Juventud apoyadas a través del Programa de Apoyo al Fortalecimiento a Instancias Municipales, como participantes en la Aplicación del Programa Nacional de Juventud 2008-2012</t>
  </si>
  <si>
    <t>Número de Instancias de Juventud apoyadas/Número de Instancias de Juventud existentes*100</t>
  </si>
  <si>
    <t>Otros: Sistema Interno de Control SICI</t>
  </si>
  <si>
    <t>Número de Jóvenes que concretan su empresa o negocio</t>
  </si>
  <si>
    <t>Número de jóvenes que concretan su empresa o negocio a través de la convocatoria de emprendedores juveniles</t>
  </si>
  <si>
    <t>Sumatoria de jóvenes que concretan su empresa o negocio</t>
  </si>
  <si>
    <t>Jóvenes</t>
  </si>
  <si>
    <t>Total de Jóvenes beneficados por los proyectos apoyados a través de la Convocatoria de Apoyo a Proyectos Juveniles</t>
  </si>
  <si>
    <t>Total de Jóvenes que se benefician a través de los proyectos juveniles apoyados</t>
  </si>
  <si>
    <t>Sumatoria de jóvenes que se benefician a través de los proyectos apoyados</t>
  </si>
  <si>
    <t>Número de convenios de estados y municipios</t>
  </si>
  <si>
    <t>Número de Convenios realizados con Estados y Municipios</t>
  </si>
  <si>
    <t>Sumatoria Total de convenios con estados y municipios</t>
  </si>
  <si>
    <t>Semestral</t>
  </si>
  <si>
    <t>Convenio</t>
  </si>
  <si>
    <t>Actividades realizadas para la prevención de conductas de riesgo</t>
  </si>
  <si>
    <t>Actividades realizadas a favor de la prevención de riesgo</t>
  </si>
  <si>
    <t>Sumatoria de Actividades realizadas</t>
  </si>
  <si>
    <t>Porcentaje de instancias estatles y mucnicipales de juventud apoyadas</t>
  </si>
  <si>
    <t>Mide el porcentaje de las Instancias
de juventud apoyadas a través del
programa Apoyo al fortalecimiento
de Instancias Municipales y Estatales
de Juventud.</t>
  </si>
  <si>
    <t>(Número de Instancias estatales y
municipales apoyadas / Total de
instancias estatales y municipales
creadas) X 100</t>
  </si>
  <si>
    <t>Base de Datos Interna</t>
  </si>
  <si>
    <t>Porcentaje de Instancias municipales
de Juventud creadas por cabildo.</t>
  </si>
  <si>
    <t>Mide el porcentaje de Instancias
municipales de juventud creadas por
cabildo a nivel nacional.</t>
  </si>
  <si>
    <t>(Número de instancias municipales
de juventud creadas por cabildo a
nivel nacional / Total de instancias
municipales de juventud registradas
en el instituto)*100</t>
  </si>
  <si>
    <t>Sistema Interno de Control de
Información SICI</t>
  </si>
  <si>
    <t>Por centaje de Instancias concertadas por
programas del instituto que
promueven la participación juvenil</t>
  </si>
  <si>
    <t>Mide las Instancias públicas, privadas
o civiles con las que se establece un
acercamiento o colaboración sin la
necesidad de establecer convenios
con el propósito de promover la
participación juvenil. Programas: 1-
Tarjeta poder joven. 2- Certamen
nacional de carta a mis padres 3-
Premio nacional a la juventud</t>
  </si>
  <si>
    <t>(Número de instancias concertadas /
total de Instancias públicas, Privadas
o civiles contactadas)*100</t>
  </si>
  <si>
    <t>Porcentaje de organizaciones apoyadas</t>
  </si>
  <si>
    <t>Mide el porcentaje de las
asociaciones que participan en la
convocatoria de apoyo a proyectos
juveniles.</t>
  </si>
  <si>
    <t>(Numero de las asociaciones
apoyadas / Total de asociaciones
participantes) X 100</t>
  </si>
  <si>
    <t>Acción</t>
  </si>
  <si>
    <t>Registros Internos</t>
  </si>
  <si>
    <t>Porcentaje de servicios otorgados en la Red Nacional de espacios Poder Joven</t>
  </si>
  <si>
    <t>Mide el porcentaje de servicios
otorgados a los jovenes de tal forma
que se pueda dar difusion a los
programas del IMJUVE que
promuevan el derecho de los jovenes
a una educacion pertinente y de
calidad mediante su acceso y
aprovechamiento en condiciones
equitativas.</t>
  </si>
  <si>
    <t>(Número de servicios otorgados en la
Red Nacional de Espacios Poder
Joven / Total de servicios solicitados)
X 100</t>
  </si>
  <si>
    <t>Porcentaje de asociaciones
participantes en la convocatoria de
apoyo a proyectos juveniles.</t>
  </si>
  <si>
    <t>(Número de asociaciones
participantes / Total de
Organizaciones participantes) X 100</t>
  </si>
  <si>
    <t>Registros Internos IMJUVe del total
de asociaciones participantes 2010</t>
  </si>
  <si>
    <t>Porcentaje de Tarjetas Poder Joven Distribuidas.</t>
  </si>
  <si>
    <t>Mide el porcentaje de tarjetas de
descuento Poder Joven distribuidas a
los jovenes a traves de instancias de
juventud en los estados y municipios
a nivel nacional.</t>
  </si>
  <si>
    <t>(Número de tarjetas distribuidas a
nivel nacional / Total de tarjeta
registrada) X 100</t>
  </si>
  <si>
    <t>Registros Internos IMJUVE</t>
  </si>
  <si>
    <t>Porcentaje de joóvenes beneficiados con el programa Espacios Poder joven</t>
  </si>
  <si>
    <t>Mide el porcentaje de los jovenes
que utilizan algun servicio de los
ofrecidos por la Red Nacional de
Espacios Poder Joven</t>
  </si>
  <si>
    <t>(Número de jovenes beneficiados en
la red nacional de espacios poder
joven / Total de jovenes que solicitan
el servicio) X 100</t>
  </si>
  <si>
    <t>Bases de datos</t>
  </si>
  <si>
    <t>Porcentaje de Espacios Poder Joven Apoyados.</t>
  </si>
  <si>
    <t>Mide el porcentaje de Espacios
Poder Joven que reciben apoyo
economico anual para fortalecer su
operacion.</t>
  </si>
  <si>
    <t>(Número de espacios Poder Joven
apoyados / Total de espacios Poder
Joven existentes) X 100</t>
  </si>
  <si>
    <t>Apoyo</t>
  </si>
  <si>
    <t>Registros internos</t>
  </si>
  <si>
    <t>Porcentaje de proyectos beneficiados.</t>
  </si>
  <si>
    <t>Mide el porcentaje de proyectos
beneficiados que reciben estimulos
economicos por resultar ganadores
de algun premio o certamen del
Instituto.1-carta a mis pades. 2-
Premio nacional de juventud</t>
  </si>
  <si>
    <t>(Número de proyectos beneficiados /
Total de proyectos dictaminados) X
100</t>
  </si>
  <si>
    <t>Proyecto</t>
  </si>
  <si>
    <t>Registro interno INJUVE</t>
  </si>
  <si>
    <t>Porcentaje de horas transmitidas de los programas de poder Joven Radio y TV</t>
  </si>
  <si>
    <t>Mide el numero de horas
transmitidas de radio y TV Poder
Joven a nivel nacional</t>
  </si>
  <si>
    <t>(Número de horas Trasmitidas de
Radio y Tv Poder Joven a nivel
nacional / Numero de horas
programadas de Radio y Tv Poder
Joven a nivel nacional ) X 100</t>
  </si>
  <si>
    <t>Registros del IMJUVE</t>
  </si>
  <si>
    <t>Porcentaje de proyectos beneficiados</t>
  </si>
  <si>
    <t>Mide el porcentaje de proyectos beneficiados que reciben estímulos económicos por resultar ganadores de algún premio o certamen del Instituto.1-carta a mis padres. 2- Premio Nacional de Juventud. 3-Concurso Nacional Juvenil de debate Político. 4- Emprendedores juveniles.</t>
  </si>
  <si>
    <t>(Número de proyectos beneficiados / Total de proyectos dictaminados) X 100</t>
  </si>
  <si>
    <t>Registro interno IMJUVE</t>
  </si>
  <si>
    <t>La información del indicador se obtuvo del Portal Aplicativo de la SHCP (PASH)</t>
  </si>
  <si>
    <t>Índice de satisfacción de los jóvenes con respecto a su situación económica, trabajo y estudios</t>
  </si>
  <si>
    <t>El indicador busca medir (como proxy del desarrollo de los jóvenes) la satisfacción de la juventud nacional términos de situación económica, trabajo y estudios</t>
  </si>
  <si>
    <t>[(Promedio ponderado por la escala 1 a 10 que determinó cada uno de los enterevistados para la pregunta 17.7.1) + (Promedio ponderado por la escala 1 a 10 que determinó cada uno de los entrevistados para la pregunta 17.7.2) + (Proemdio ponderado por la escala 1 a 10 que determinó cada uno de los entrevistados para la pregunta 17.7.3) /3]</t>
  </si>
  <si>
    <t>Quinquenal</t>
  </si>
  <si>
    <t>Indice de satisfacción</t>
  </si>
  <si>
    <t>Satisfacción de los Jóvenes Beneficiados, respecto a su situación de trabajo.</t>
  </si>
  <si>
    <t>Busca medir la satisfacción de los jóvenes beneficiados, respecto a su situación de trabajo</t>
  </si>
  <si>
    <t>Porcentaje de la población juvenil beneficiada que manifiesta sentirse satisfecho con su situación de trabajo</t>
  </si>
  <si>
    <t>Satisfacción de los jóvenes beneficiados, respecto a su situación de trabajo:Encuesta de satisfacción de los jóvenes beneficiados, derivadas de las acciones del instituto</t>
  </si>
  <si>
    <t>Satisfacción de los jóvenes beneficiados, respecto de su participación social</t>
  </si>
  <si>
    <t>Busca medir la satisfacción de los jóvenes beneficiados, respecto a su participación social.</t>
  </si>
  <si>
    <t>Porcentaje de la población juvenil beneficiada que manifiesta sentirse satisfecho con su situación de participación social</t>
  </si>
  <si>
    <t>Satisfacción de los Jóvenes Beneficiados, respecto a su situación de participación social:Encuesta de satisfacción de los Jovenes Beneficiados derivadas de las acciones del Instituto</t>
  </si>
  <si>
    <t>Satisfacción de los jóvenes beneficiados, respecto a su situación de educación</t>
  </si>
  <si>
    <t>Busca medir la satisfacción de los jóvenes beneficiados respecto, a su situación de educación.</t>
  </si>
  <si>
    <t>Porcentaje de la población juvenil beneficiada que manifiesta sentirse satisfecho con su situación de educación</t>
  </si>
  <si>
    <t>Satisfacción de los Jóvenes Beneficiados, respecto a su situación de educación:Encuesta de satisfacción de los Jovenes Beneficiados derivadas de las acciones</t>
  </si>
  <si>
    <t>Porcentaje de Instancias Estatales de Juventud, apoyadas</t>
  </si>
  <si>
    <t>Mide la cobertura a través del porcentaje de instancias de juventud apoyadas mediante el programa Apoyo al Fortalecimiento de Instancias Estatales de Juventud.</t>
  </si>
  <si>
    <t>(Número de Entidades Federativas Apoyadas / Total de Entidades Federativas)*100</t>
  </si>
  <si>
    <t>Sistema de Información de Control Interno</t>
  </si>
  <si>
    <t>Porcentaje de instancias de juventud municipales, apoyadas</t>
  </si>
  <si>
    <t>Mide el número de instancias de juventud municipales apoyadas</t>
  </si>
  <si>
    <t>Número de instancias de juventud municipales apoyadas</t>
  </si>
  <si>
    <t>Municipio</t>
  </si>
  <si>
    <t>Número de instancias de juventud municipales, apoyadas</t>
  </si>
  <si>
    <t>Número de espacios poder joven apoyados</t>
  </si>
  <si>
    <t>Espacios poder joven apoyados durante el ejercicio</t>
  </si>
  <si>
    <t>Suma de espacios poder joven apoyados</t>
  </si>
  <si>
    <t>Porcentaje de horas de Radio y TV transmitidas, respecto de las horas programadas</t>
  </si>
  <si>
    <t>Mide el porcentaje de horas de Radio y TV transmitidas contra las programadas</t>
  </si>
  <si>
    <t>Número de horas de Radio y TV transmitidas / Número de horas de Radio y TV programadas</t>
  </si>
  <si>
    <t>Número de jóvenes apoyados en la red nacional de Programas de radio y TV. Poder Joven</t>
  </si>
  <si>
    <t>Mide el número de jóvenes apoyados en la Red Nacional de Programas de Radio y TV del año corriente</t>
  </si>
  <si>
    <t>Suma de jóvenes apoyados en la Red Nacional de Programas de Radio y TV poder joven (datos desagregados por género)</t>
  </si>
  <si>
    <t>Número de programas de la Red de Radio y TV poder joven apoyados</t>
  </si>
  <si>
    <t>Mide el número de programas de la Red de Radio y Televisión poder joven apoyados</t>
  </si>
  <si>
    <t>Suma de programas de la Red de Radio y TV poder joven, apoyados</t>
  </si>
  <si>
    <t>Programa de TV</t>
  </si>
  <si>
    <t>Número de proyectos productivos apoyados</t>
  </si>
  <si>
    <t>Mide el total de proyectos productivos apoyados</t>
  </si>
  <si>
    <t>suma de proyectos apoyados</t>
  </si>
  <si>
    <t>Número de convenios del IMJUVE con instituciones y dependencias de la administración pública federal y estatal e instituciones privadas que beneficien a los programas y proyectos juveniles</t>
  </si>
  <si>
    <t>Mide el total de convenios del IMJUVE con instituciones y dependencias de la administración pública federal y estatal e instituciones privadas que beneficien a los programas y proyectos juveniles</t>
  </si>
  <si>
    <t>Suma de convenios en beneficio de los programas y proyectos juveniles</t>
  </si>
  <si>
    <t>Sistema Interno de Control de Información</t>
  </si>
  <si>
    <t>Porcentaje de convocatorias de los programas joven-es servicio, emprendedores juveniles, espacios poder joven, Red Nacional de Radio y TV Poder Joven y FIEyMJ s, emitidas.</t>
  </si>
  <si>
    <t>Mide el número de convocatorias emitidas de los programas joven-es servicio, emprendedores juveniles, espacios poder joven, Red Nacional de Radio y TV Poder Joven y FIEyMJ s</t>
  </si>
  <si>
    <t>(Número de convocatorias emitidas en tiempo y forma de los programas / Número de convocatorias programadas) * 100</t>
  </si>
  <si>
    <t>Documento</t>
  </si>
  <si>
    <t>:Sistema de Información de Control Interno</t>
  </si>
  <si>
    <t>Porcentaje de espacios poder joven supervisados</t>
  </si>
  <si>
    <t>Mide el porcentaje de espacios poder joven supervisados respecto del total de los espacios poder joven ministrados.</t>
  </si>
  <si>
    <t>[(Espacios Poder Joven Supervisados que hayan sido ministrados) / (No. Total de Espacios Poder Joven Ministrados)]*100</t>
  </si>
  <si>
    <t>Supervisión</t>
  </si>
  <si>
    <t>Visitas de supervisión y seguimiento del recurso ministrado</t>
  </si>
  <si>
    <t>Mide los proyectos que reciben seguimiento, respecto al estatus de avance del proyecto con respecto al recurso ministrado</t>
  </si>
  <si>
    <t>Sumatoria de proyectos que siguen el plan de trabajo (Se sugiere medir el valor agregado)</t>
  </si>
  <si>
    <t>Número de personas capacitadas para ejecución del programa emprendedores juveniles</t>
  </si>
  <si>
    <t>Mide el número de personas responsables del programa capacitados del año corriente</t>
  </si>
  <si>
    <t>Sumatoria de responsables capacitados</t>
  </si>
  <si>
    <t>Capacitación</t>
  </si>
  <si>
    <t>No Disponible</t>
  </si>
  <si>
    <t>El indicador se calculará en el año 2016, ya que en 2015 se realizará el levantamiento y sistematización de la Encuesta Nacional de Juventud</t>
  </si>
  <si>
    <t>Encuesta Nacional de Juventud 2015</t>
  </si>
  <si>
    <t>El usuario en el Portal Aplicativo de la SHCP (PASH) que se le asignó al IMJUVE no cuenta con los permisos para revisar la información de ciclos presupuestarios anteriores a 2014. Se solicitó el apoyo de la UED de la SHCP y  no fue otorgado. Por lo que la información del indicador se obtuvo de la siguiente liga: http://www.coneval.gob.mx/coordinacion/Paginas/monitoreo/mir/mir.aspx. No obstante no se pudo obtener el valor de la meta alcanzada</t>
  </si>
  <si>
    <t>El usuario en el Portal Aplicativo de la SHCP (PASH) que se le asignó al IMJUVE no cuenta con los permisos para revisar la información de ciclos presupuestarios anteriores a 2014. Se solicitó el apoyo de la UED de la SHCP y no fue otorgado. Por lo que la información del indicador se obtuvo de la siguiente liga: http://www.coneval.gob.mx/coordinacion/Paginas/monitoreo/mir/mir.aspx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</si>
</sst>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1"/>
      <name val="Trajan Pro"/>
      <family val="1"/>
    </font>
    <font>
      <b/>
      <sz val="28"/>
      <color theme="1"/>
      <name val="Trajan Pro"/>
      <family val="1"/>
    </font>
    <font>
      <b/>
      <sz val="26"/>
      <color theme="1"/>
      <name val="Trajan Pro"/>
      <family val="1"/>
    </font>
    <font>
      <b/>
      <sz val="20"/>
      <color theme="1"/>
      <name val="Trajan Pro"/>
      <family val="1"/>
    </font>
    <font>
      <b/>
      <sz val="16"/>
      <color theme="1"/>
      <name val="Trajan Pro"/>
      <family val="1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 Light"/>
      <family val="1"/>
      <scheme val="major"/>
    </font>
    <font>
      <sz val="14"/>
      <color theme="1"/>
      <name val="Calibri"/>
      <family val="2"/>
      <scheme val="minor"/>
    </font>
    <font>
      <sz val="14"/>
      <color theme="0"/>
      <name val="Calibri Light"/>
      <family val="1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/>
    <xf numFmtId="0" fontId="11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2" fontId="13" fillId="0" borderId="6" xfId="0" applyNumberFormat="1" applyFont="1" applyFill="1" applyBorder="1" applyAlignment="1">
      <alignment horizontal="center" vertical="center" wrapText="1"/>
    </xf>
    <xf numFmtId="1" fontId="13" fillId="0" borderId="6" xfId="1" applyNumberFormat="1" applyFont="1" applyFill="1" applyBorder="1" applyAlignment="1">
      <alignment horizontal="center" vertical="center" wrapText="1"/>
    </xf>
    <xf numFmtId="2" fontId="13" fillId="0" borderId="7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2" fontId="13" fillId="0" borderId="8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Fill="1" applyBorder="1" applyAlignment="1">
      <alignment horizontal="center" vertical="center" wrapText="1"/>
    </xf>
    <xf numFmtId="1" fontId="13" fillId="0" borderId="7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49" fontId="13" fillId="0" borderId="6" xfId="1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" fontId="13" fillId="0" borderId="7" xfId="1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2" fontId="13" fillId="0" borderId="6" xfId="1" applyNumberFormat="1" applyFont="1" applyFill="1" applyBorder="1" applyAlignment="1">
      <alignment horizontal="center" vertical="center" wrapText="1"/>
    </xf>
    <xf numFmtId="0" fontId="13" fillId="0" borderId="6" xfId="1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9" fontId="13" fillId="0" borderId="6" xfId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2" fontId="0" fillId="0" borderId="6" xfId="0" applyNumberFormat="1" applyFont="1" applyFill="1" applyBorder="1" applyAlignment="1">
      <alignment horizontal="center" vertical="center" wrapText="1"/>
    </xf>
    <xf numFmtId="1" fontId="0" fillId="0" borderId="6" xfId="0" applyNumberFormat="1" applyFont="1" applyFill="1" applyBorder="1" applyAlignment="1">
      <alignment horizontal="center" vertical="center" wrapText="1"/>
    </xf>
    <xf numFmtId="1" fontId="0" fillId="0" borderId="6" xfId="1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6" fillId="4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0" xfId="0" applyBorder="1"/>
    <xf numFmtId="0" fontId="10" fillId="3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895350</xdr:colOff>
      <xdr:row>0</xdr:row>
      <xdr:rowOff>0</xdr:rowOff>
    </xdr:from>
    <xdr:to>
      <xdr:col>35</xdr:col>
      <xdr:colOff>26926</xdr:colOff>
      <xdr:row>6</xdr:row>
      <xdr:rowOff>32403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17900" y="0"/>
          <a:ext cx="7913625" cy="3042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65"/>
  <sheetViews>
    <sheetView showGridLines="0" tabSelected="1" zoomScale="90" zoomScaleNormal="90" workbookViewId="0">
      <selection activeCell="C6" sqref="C6:D6"/>
    </sheetView>
  </sheetViews>
  <sheetFormatPr baseColWidth="10" defaultRowHeight="15" x14ac:dyDescent="0.25"/>
  <cols>
    <col min="1" max="1" width="3.28515625" customWidth="1"/>
    <col min="2" max="2" width="3" customWidth="1"/>
    <col min="3" max="4" width="24.28515625" customWidth="1"/>
    <col min="5" max="5" width="24.42578125" customWidth="1"/>
    <col min="6" max="6" width="20.85546875" customWidth="1"/>
    <col min="7" max="7" width="25.7109375" customWidth="1"/>
    <col min="8" max="10" width="20.85546875" customWidth="1"/>
    <col min="11" max="11" width="31.5703125" customWidth="1"/>
    <col min="12" max="12" width="17.85546875" hidden="1" customWidth="1"/>
    <col min="13" max="13" width="20.85546875" hidden="1" customWidth="1"/>
    <col min="14" max="14" width="20.28515625" hidden="1" customWidth="1"/>
    <col min="15" max="16" width="17.85546875" hidden="1" customWidth="1"/>
    <col min="17" max="17" width="21.5703125" hidden="1" customWidth="1"/>
    <col min="18" max="19" width="17.85546875" customWidth="1"/>
    <col min="20" max="20" width="21.5703125" customWidth="1"/>
    <col min="21" max="22" width="17.85546875" customWidth="1"/>
    <col min="23" max="23" width="21.28515625" customWidth="1"/>
    <col min="24" max="25" width="17.85546875" customWidth="1"/>
    <col min="26" max="26" width="20.85546875" customWidth="1"/>
    <col min="27" max="28" width="17.85546875" customWidth="1"/>
    <col min="29" max="29" width="20.42578125" customWidth="1"/>
    <col min="30" max="31" width="17.85546875" customWidth="1"/>
    <col min="32" max="32" width="19.85546875" customWidth="1"/>
    <col min="33" max="34" width="17.85546875" customWidth="1"/>
    <col min="35" max="35" width="20" customWidth="1"/>
  </cols>
  <sheetData>
    <row r="1" spans="1:73" ht="73.5" customHeight="1" x14ac:dyDescent="0.95">
      <c r="C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73" ht="31.5" customHeight="1" x14ac:dyDescent="0.55000000000000004">
      <c r="C2" s="3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73" ht="31.5" customHeight="1" x14ac:dyDescent="0.45">
      <c r="C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73" ht="31.5" customHeight="1" x14ac:dyDescent="0.3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73" s="6" customFormat="1" ht="34.5" customHeight="1" x14ac:dyDescent="0.25">
      <c r="C5" s="46" t="s">
        <v>2</v>
      </c>
      <c r="D5" s="46"/>
      <c r="E5" s="47" t="s">
        <v>3</v>
      </c>
      <c r="F5" s="47"/>
      <c r="G5" s="47"/>
      <c r="H5" s="47"/>
      <c r="I5" s="47"/>
      <c r="J5" s="47"/>
      <c r="K5" s="47"/>
      <c r="L5" s="4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</row>
    <row r="6" spans="1:73" s="6" customFormat="1" ht="34.5" customHeight="1" x14ac:dyDescent="0.25">
      <c r="C6" s="46" t="s">
        <v>4</v>
      </c>
      <c r="D6" s="46"/>
      <c r="E6" s="48" t="s">
        <v>5</v>
      </c>
      <c r="F6" s="48"/>
      <c r="G6" s="48"/>
      <c r="H6" s="48"/>
      <c r="I6" s="48"/>
      <c r="J6" s="48"/>
      <c r="K6" s="48"/>
      <c r="L6" s="48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73" s="6" customFormat="1" ht="14.25" customHeight="1" x14ac:dyDescent="0.25">
      <c r="C7" s="8"/>
      <c r="D7" s="8"/>
      <c r="E7" s="9"/>
      <c r="F7" s="9"/>
      <c r="G7" s="9"/>
      <c r="H7" s="9"/>
      <c r="I7" s="9"/>
      <c r="J7" s="9"/>
      <c r="K7" s="9"/>
      <c r="L7" s="9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</row>
    <row r="8" spans="1:73" s="10" customFormat="1" ht="41.25" customHeight="1" x14ac:dyDescent="0.35"/>
    <row r="9" spans="1:73" s="11" customFormat="1" ht="35.25" customHeight="1" x14ac:dyDescent="0.3">
      <c r="C9" s="49" t="s">
        <v>6</v>
      </c>
      <c r="D9" s="49" t="s">
        <v>7</v>
      </c>
      <c r="E9" s="49" t="s">
        <v>8</v>
      </c>
      <c r="F9" s="49" t="s">
        <v>9</v>
      </c>
      <c r="G9" s="49" t="s">
        <v>10</v>
      </c>
      <c r="H9" s="49" t="s">
        <v>11</v>
      </c>
      <c r="I9" s="49" t="s">
        <v>12</v>
      </c>
      <c r="J9" s="49" t="s">
        <v>13</v>
      </c>
      <c r="K9" s="49" t="s">
        <v>14</v>
      </c>
      <c r="L9" s="45">
        <v>2007</v>
      </c>
      <c r="M9" s="45"/>
      <c r="N9" s="45"/>
      <c r="O9" s="45">
        <v>2008</v>
      </c>
      <c r="P9" s="45"/>
      <c r="Q9" s="45"/>
      <c r="R9" s="45">
        <v>2009</v>
      </c>
      <c r="S9" s="45"/>
      <c r="T9" s="45"/>
      <c r="U9" s="45">
        <v>2010</v>
      </c>
      <c r="V9" s="45"/>
      <c r="W9" s="45"/>
      <c r="X9" s="45">
        <v>2011</v>
      </c>
      <c r="Y9" s="45"/>
      <c r="Z9" s="45"/>
      <c r="AA9" s="45">
        <v>2012</v>
      </c>
      <c r="AB9" s="45"/>
      <c r="AC9" s="45"/>
      <c r="AD9" s="45">
        <v>2013</v>
      </c>
      <c r="AE9" s="45"/>
      <c r="AF9" s="45"/>
      <c r="AG9" s="45">
        <v>2014</v>
      </c>
      <c r="AH9" s="45"/>
      <c r="AI9" s="45"/>
    </row>
    <row r="10" spans="1:73" s="11" customFormat="1" ht="79.5" customHeight="1" x14ac:dyDescent="0.3">
      <c r="C10" s="50"/>
      <c r="D10" s="50"/>
      <c r="E10" s="50"/>
      <c r="F10" s="50"/>
      <c r="G10" s="50"/>
      <c r="H10" s="50"/>
      <c r="I10" s="50"/>
      <c r="J10" s="50"/>
      <c r="K10" s="50"/>
      <c r="L10" s="12" t="s">
        <v>15</v>
      </c>
      <c r="M10" s="12" t="s">
        <v>16</v>
      </c>
      <c r="N10" s="12" t="s">
        <v>17</v>
      </c>
      <c r="O10" s="12" t="s">
        <v>15</v>
      </c>
      <c r="P10" s="12" t="s">
        <v>16</v>
      </c>
      <c r="Q10" s="12" t="s">
        <v>17</v>
      </c>
      <c r="R10" s="12" t="s">
        <v>15</v>
      </c>
      <c r="S10" s="12" t="s">
        <v>16</v>
      </c>
      <c r="T10" s="12" t="s">
        <v>18</v>
      </c>
      <c r="U10" s="12" t="s">
        <v>15</v>
      </c>
      <c r="V10" s="12" t="s">
        <v>16</v>
      </c>
      <c r="W10" s="12" t="s">
        <v>18</v>
      </c>
      <c r="X10" s="12" t="s">
        <v>15</v>
      </c>
      <c r="Y10" s="12" t="s">
        <v>16</v>
      </c>
      <c r="Z10" s="12" t="s">
        <v>18</v>
      </c>
      <c r="AA10" s="12" t="s">
        <v>15</v>
      </c>
      <c r="AB10" s="12" t="s">
        <v>16</v>
      </c>
      <c r="AC10" s="12" t="s">
        <v>18</v>
      </c>
      <c r="AD10" s="12" t="s">
        <v>15</v>
      </c>
      <c r="AE10" s="12" t="s">
        <v>16</v>
      </c>
      <c r="AF10" s="12" t="s">
        <v>18</v>
      </c>
      <c r="AG10" s="12" t="s">
        <v>15</v>
      </c>
      <c r="AH10" s="12" t="s">
        <v>16</v>
      </c>
      <c r="AI10" s="12" t="s">
        <v>18</v>
      </c>
    </row>
    <row r="11" spans="1:73" s="20" customFormat="1" ht="150" customHeight="1" x14ac:dyDescent="0.25">
      <c r="A11"/>
      <c r="B11"/>
      <c r="C11" s="13">
        <v>2009</v>
      </c>
      <c r="D11" s="13" t="s">
        <v>19</v>
      </c>
      <c r="E11" s="14" t="s">
        <v>20</v>
      </c>
      <c r="F11" s="14" t="s">
        <v>21</v>
      </c>
      <c r="G11" s="14" t="s">
        <v>22</v>
      </c>
      <c r="H11" s="14" t="s">
        <v>23</v>
      </c>
      <c r="I11" s="14" t="s">
        <v>24</v>
      </c>
      <c r="J11" s="14" t="s">
        <v>25</v>
      </c>
      <c r="K11" s="14" t="s">
        <v>26</v>
      </c>
      <c r="L11" s="15"/>
      <c r="M11" s="15"/>
      <c r="N11" s="15"/>
      <c r="O11" s="15"/>
      <c r="P11" s="15"/>
      <c r="Q11" s="15"/>
      <c r="R11" s="16"/>
      <c r="S11" s="16"/>
      <c r="T11" s="15"/>
      <c r="U11" s="15"/>
      <c r="V11" s="17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8"/>
      <c r="AH11" s="18"/>
      <c r="AI11" s="15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</row>
    <row r="12" spans="1:73" s="20" customFormat="1" ht="253.5" customHeight="1" x14ac:dyDescent="0.25">
      <c r="A12"/>
      <c r="B12"/>
      <c r="C12" s="13">
        <v>2009</v>
      </c>
      <c r="D12" s="13" t="s">
        <v>27</v>
      </c>
      <c r="E12" s="14" t="s">
        <v>28</v>
      </c>
      <c r="F12" s="14" t="s">
        <v>29</v>
      </c>
      <c r="G12" s="14" t="s">
        <v>30</v>
      </c>
      <c r="H12" s="14" t="s">
        <v>31</v>
      </c>
      <c r="I12" s="14" t="s">
        <v>32</v>
      </c>
      <c r="J12" s="14" t="s">
        <v>33</v>
      </c>
      <c r="K12" s="14" t="s">
        <v>199</v>
      </c>
      <c r="L12" s="15"/>
      <c r="M12" s="15"/>
      <c r="N12" s="15"/>
      <c r="O12" s="15"/>
      <c r="P12" s="15"/>
      <c r="Q12" s="15"/>
      <c r="R12" s="15">
        <v>75</v>
      </c>
      <c r="S12" s="15" t="s">
        <v>196</v>
      </c>
      <c r="T12" s="15"/>
      <c r="U12" s="15"/>
      <c r="V12" s="17"/>
      <c r="W12" s="15" t="str">
        <f t="shared" ref="W12:W14" si="0">IF(AND(V12&lt;&gt;0,U12&lt;&gt;0),V12/U12*100,"")</f>
        <v/>
      </c>
      <c r="X12" s="21"/>
      <c r="Y12" s="15"/>
      <c r="Z12" s="15" t="str">
        <f t="shared" ref="Z12:Z25" si="1">IF(AND(Y12&lt;&gt;0,X12&lt;&gt;0),Y12/X12*100,"")</f>
        <v/>
      </c>
      <c r="AA12" s="15"/>
      <c r="AB12" s="15"/>
      <c r="AC12" s="15" t="str">
        <f t="shared" ref="AC12:AC25" si="2">IF(AND(AB12&lt;&gt;0,AA12&lt;&gt;0),AB12/AA12*100,"")</f>
        <v/>
      </c>
      <c r="AD12" s="15"/>
      <c r="AE12" s="15"/>
      <c r="AF12" s="15" t="str">
        <f t="shared" ref="AF12:AF25" si="3">IF(AND(AE12&lt;&gt;0,AD12&lt;&gt;0),AE12/AD12*100,"")</f>
        <v/>
      </c>
      <c r="AG12" s="18"/>
      <c r="AH12" s="18"/>
      <c r="AI12" s="15" t="str">
        <f t="shared" ref="AI12:AI30" si="4">IF(AND(AH12&lt;&gt;0,AG12&lt;&gt;0),AH12/AG12*100,"")</f>
        <v/>
      </c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</row>
    <row r="13" spans="1:73" s="20" customFormat="1" ht="276.75" customHeight="1" x14ac:dyDescent="0.25">
      <c r="A13"/>
      <c r="B13"/>
      <c r="C13" s="13">
        <v>2009</v>
      </c>
      <c r="D13" s="13" t="s">
        <v>27</v>
      </c>
      <c r="E13" s="14" t="s">
        <v>35</v>
      </c>
      <c r="F13" s="14" t="s">
        <v>36</v>
      </c>
      <c r="G13" s="14" t="s">
        <v>37</v>
      </c>
      <c r="H13" s="14" t="s">
        <v>31</v>
      </c>
      <c r="I13" s="14" t="s">
        <v>32</v>
      </c>
      <c r="J13" s="14" t="s">
        <v>33</v>
      </c>
      <c r="K13" s="14" t="s">
        <v>199</v>
      </c>
      <c r="L13" s="15"/>
      <c r="M13" s="15"/>
      <c r="N13" s="15"/>
      <c r="O13" s="15"/>
      <c r="P13" s="15"/>
      <c r="Q13" s="15"/>
      <c r="R13" s="16">
        <v>200</v>
      </c>
      <c r="S13" s="15" t="s">
        <v>196</v>
      </c>
      <c r="T13" s="15"/>
      <c r="U13" s="15"/>
      <c r="V13" s="17"/>
      <c r="W13" s="15"/>
      <c r="X13" s="21"/>
      <c r="Y13" s="15"/>
      <c r="Z13" s="15"/>
      <c r="AA13" s="15"/>
      <c r="AB13" s="15"/>
      <c r="AC13" s="15"/>
      <c r="AD13" s="15"/>
      <c r="AE13" s="15"/>
      <c r="AF13" s="15"/>
      <c r="AG13" s="18"/>
      <c r="AH13" s="18"/>
      <c r="AI13" s="15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</row>
    <row r="14" spans="1:73" s="20" customFormat="1" ht="248.25" customHeight="1" x14ac:dyDescent="0.25">
      <c r="A14"/>
      <c r="B14"/>
      <c r="C14" s="13">
        <v>2009</v>
      </c>
      <c r="D14" s="13" t="s">
        <v>38</v>
      </c>
      <c r="E14" s="14" t="s">
        <v>39</v>
      </c>
      <c r="F14" s="14" t="s">
        <v>40</v>
      </c>
      <c r="G14" s="14" t="s">
        <v>41</v>
      </c>
      <c r="H14" s="14" t="s">
        <v>31</v>
      </c>
      <c r="I14" s="14" t="s">
        <v>32</v>
      </c>
      <c r="J14" s="14" t="s">
        <v>33</v>
      </c>
      <c r="K14" s="14" t="s">
        <v>199</v>
      </c>
      <c r="L14" s="15"/>
      <c r="M14" s="15"/>
      <c r="N14" s="15"/>
      <c r="O14" s="15"/>
      <c r="P14" s="15"/>
      <c r="Q14" s="15"/>
      <c r="R14" s="16">
        <v>32</v>
      </c>
      <c r="S14" s="15" t="s">
        <v>196</v>
      </c>
      <c r="T14" s="15"/>
      <c r="U14" s="15"/>
      <c r="V14" s="17"/>
      <c r="W14" s="15" t="str">
        <f t="shared" si="0"/>
        <v/>
      </c>
      <c r="X14" s="21"/>
      <c r="Y14" s="15"/>
      <c r="Z14" s="15" t="str">
        <f t="shared" si="1"/>
        <v/>
      </c>
      <c r="AA14" s="15"/>
      <c r="AB14" s="15"/>
      <c r="AC14" s="15" t="str">
        <f t="shared" si="2"/>
        <v/>
      </c>
      <c r="AD14" s="15"/>
      <c r="AE14" s="15"/>
      <c r="AF14" s="15" t="str">
        <f t="shared" si="3"/>
        <v/>
      </c>
      <c r="AG14" s="18"/>
      <c r="AH14" s="18"/>
      <c r="AI14" s="15" t="str">
        <f t="shared" si="4"/>
        <v/>
      </c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</row>
    <row r="15" spans="1:73" s="20" customFormat="1" ht="219.75" customHeight="1" x14ac:dyDescent="0.25">
      <c r="A15"/>
      <c r="B15"/>
      <c r="C15" s="13">
        <v>2009</v>
      </c>
      <c r="D15" s="13" t="s">
        <v>38</v>
      </c>
      <c r="E15" s="14" t="s">
        <v>42</v>
      </c>
      <c r="F15" s="14" t="s">
        <v>43</v>
      </c>
      <c r="G15" s="14" t="s">
        <v>44</v>
      </c>
      <c r="H15" s="14" t="s">
        <v>31</v>
      </c>
      <c r="I15" s="14" t="s">
        <v>45</v>
      </c>
      <c r="J15" s="14" t="s">
        <v>33</v>
      </c>
      <c r="K15" s="14" t="s">
        <v>199</v>
      </c>
      <c r="L15" s="15"/>
      <c r="M15" s="15"/>
      <c r="N15" s="15"/>
      <c r="O15" s="15"/>
      <c r="P15" s="15"/>
      <c r="Q15" s="15"/>
      <c r="R15" s="16">
        <v>3432</v>
      </c>
      <c r="S15" s="16">
        <v>4340</v>
      </c>
      <c r="T15" s="15">
        <f>+(S15/R15)*100</f>
        <v>126.45687645687647</v>
      </c>
      <c r="U15" s="22">
        <v>5200</v>
      </c>
      <c r="V15" s="23">
        <v>4440</v>
      </c>
      <c r="W15" s="15">
        <f>(V15/U15)*100</f>
        <v>85.384615384615387</v>
      </c>
      <c r="X15" s="21"/>
      <c r="Y15" s="15"/>
      <c r="Z15" s="15"/>
      <c r="AA15" s="15"/>
      <c r="AB15" s="15"/>
      <c r="AC15" s="15"/>
      <c r="AD15" s="15"/>
      <c r="AE15" s="15"/>
      <c r="AF15" s="15"/>
      <c r="AG15" s="18"/>
      <c r="AH15" s="18"/>
      <c r="AI15" s="15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</row>
    <row r="16" spans="1:73" s="20" customFormat="1" ht="237" customHeight="1" x14ac:dyDescent="0.25">
      <c r="A16"/>
      <c r="B16"/>
      <c r="C16" s="13">
        <v>2009</v>
      </c>
      <c r="D16" s="13" t="s">
        <v>38</v>
      </c>
      <c r="E16" s="14" t="s">
        <v>46</v>
      </c>
      <c r="F16" s="14" t="s">
        <v>47</v>
      </c>
      <c r="G16" s="14" t="s">
        <v>48</v>
      </c>
      <c r="H16" s="14" t="s">
        <v>31</v>
      </c>
      <c r="I16" s="14" t="s">
        <v>49</v>
      </c>
      <c r="J16" s="14" t="s">
        <v>33</v>
      </c>
      <c r="K16" s="14" t="s">
        <v>199</v>
      </c>
      <c r="L16" s="15"/>
      <c r="M16" s="15"/>
      <c r="N16" s="15"/>
      <c r="O16" s="15"/>
      <c r="P16" s="15"/>
      <c r="Q16" s="15"/>
      <c r="R16" s="16">
        <v>4240000</v>
      </c>
      <c r="S16" s="16">
        <v>6089641</v>
      </c>
      <c r="T16" s="15">
        <f t="shared" ref="T16:T19" si="5">+(S16/R16)*100</f>
        <v>143.62360849056603</v>
      </c>
      <c r="U16" s="22">
        <v>5320000</v>
      </c>
      <c r="V16" s="23">
        <v>5509926</v>
      </c>
      <c r="W16" s="15">
        <f>(V16/U16)*100</f>
        <v>103.57003759398495</v>
      </c>
      <c r="X16" s="21"/>
      <c r="Y16" s="15"/>
      <c r="Z16" s="15" t="str">
        <f t="shared" si="1"/>
        <v/>
      </c>
      <c r="AA16" s="15"/>
      <c r="AB16" s="15"/>
      <c r="AC16" s="15" t="str">
        <f t="shared" si="2"/>
        <v/>
      </c>
      <c r="AD16" s="15"/>
      <c r="AE16" s="15"/>
      <c r="AF16" s="15" t="str">
        <f t="shared" si="3"/>
        <v/>
      </c>
      <c r="AG16" s="18"/>
      <c r="AH16" s="18"/>
      <c r="AI16" s="15" t="str">
        <f t="shared" si="4"/>
        <v/>
      </c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</row>
    <row r="17" spans="1:74" s="20" customFormat="1" ht="267.75" customHeight="1" x14ac:dyDescent="0.25">
      <c r="A17"/>
      <c r="B17"/>
      <c r="C17" s="13">
        <v>2009</v>
      </c>
      <c r="D17" s="13" t="s">
        <v>50</v>
      </c>
      <c r="E17" s="14" t="s">
        <v>51</v>
      </c>
      <c r="F17" s="14" t="s">
        <v>52</v>
      </c>
      <c r="G17" s="14" t="s">
        <v>53</v>
      </c>
      <c r="H17" s="14" t="s">
        <v>31</v>
      </c>
      <c r="I17" s="14" t="s">
        <v>32</v>
      </c>
      <c r="J17" s="14" t="s">
        <v>33</v>
      </c>
      <c r="K17" s="14" t="s">
        <v>199</v>
      </c>
      <c r="L17" s="15"/>
      <c r="M17" s="15"/>
      <c r="N17" s="15"/>
      <c r="O17" s="15"/>
      <c r="P17" s="15"/>
      <c r="Q17" s="15"/>
      <c r="R17" s="16">
        <v>60</v>
      </c>
      <c r="S17" s="15" t="s">
        <v>196</v>
      </c>
      <c r="T17" s="15"/>
      <c r="U17" s="15"/>
      <c r="V17" s="17"/>
      <c r="W17" s="15"/>
      <c r="X17" s="21"/>
      <c r="Y17" s="15"/>
      <c r="Z17" s="15"/>
      <c r="AA17" s="15"/>
      <c r="AB17" s="15"/>
      <c r="AC17" s="15"/>
      <c r="AD17" s="15"/>
      <c r="AE17" s="15"/>
      <c r="AF17" s="15"/>
      <c r="AG17" s="18"/>
      <c r="AH17" s="18"/>
      <c r="AI17" s="15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</row>
    <row r="18" spans="1:74" s="20" customFormat="1" ht="235.5" customHeight="1" x14ac:dyDescent="0.25">
      <c r="A18"/>
      <c r="B18"/>
      <c r="C18" s="13">
        <v>2009</v>
      </c>
      <c r="D18" s="13" t="s">
        <v>50</v>
      </c>
      <c r="E18" s="14" t="s">
        <v>54</v>
      </c>
      <c r="F18" s="14" t="s">
        <v>55</v>
      </c>
      <c r="G18" s="14" t="s">
        <v>56</v>
      </c>
      <c r="H18" s="14" t="s">
        <v>57</v>
      </c>
      <c r="I18" s="14" t="s">
        <v>58</v>
      </c>
      <c r="J18" s="14" t="s">
        <v>33</v>
      </c>
      <c r="K18" s="14" t="s">
        <v>34</v>
      </c>
      <c r="L18" s="15"/>
      <c r="M18" s="15"/>
      <c r="N18" s="15"/>
      <c r="O18" s="15"/>
      <c r="P18" s="15"/>
      <c r="Q18" s="15"/>
      <c r="R18" s="16">
        <v>53435</v>
      </c>
      <c r="S18" s="16">
        <v>38015</v>
      </c>
      <c r="T18" s="15">
        <f t="shared" si="5"/>
        <v>71.142509591091979</v>
      </c>
      <c r="U18" s="15"/>
      <c r="V18" s="17"/>
      <c r="W18" s="15"/>
      <c r="X18" s="21"/>
      <c r="Y18" s="15"/>
      <c r="Z18" s="15"/>
      <c r="AA18" s="15"/>
      <c r="AB18" s="15"/>
      <c r="AC18" s="15"/>
      <c r="AD18" s="15"/>
      <c r="AE18" s="15"/>
      <c r="AF18" s="15"/>
      <c r="AG18" s="18"/>
      <c r="AH18" s="18"/>
      <c r="AI18" s="15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</row>
    <row r="19" spans="1:74" s="20" customFormat="1" ht="242.25" customHeight="1" x14ac:dyDescent="0.25">
      <c r="A19"/>
      <c r="B19"/>
      <c r="C19" s="13">
        <v>2009</v>
      </c>
      <c r="D19" s="13" t="s">
        <v>50</v>
      </c>
      <c r="E19" s="14" t="s">
        <v>59</v>
      </c>
      <c r="F19" s="14" t="s">
        <v>60</v>
      </c>
      <c r="G19" s="14" t="s">
        <v>61</v>
      </c>
      <c r="H19" s="14" t="s">
        <v>31</v>
      </c>
      <c r="I19" s="14" t="s">
        <v>32</v>
      </c>
      <c r="J19" s="14" t="s">
        <v>33</v>
      </c>
      <c r="K19" s="14" t="s">
        <v>34</v>
      </c>
      <c r="L19" s="15"/>
      <c r="M19" s="15"/>
      <c r="N19" s="15"/>
      <c r="O19" s="15"/>
      <c r="P19" s="15"/>
      <c r="Q19" s="15"/>
      <c r="R19" s="16">
        <v>200</v>
      </c>
      <c r="S19" s="16">
        <v>591</v>
      </c>
      <c r="T19" s="15">
        <f t="shared" si="5"/>
        <v>295.5</v>
      </c>
      <c r="U19" s="15"/>
      <c r="V19" s="17"/>
      <c r="W19" s="15"/>
      <c r="X19" s="21"/>
      <c r="Y19" s="15"/>
      <c r="Z19" s="15"/>
      <c r="AA19" s="15"/>
      <c r="AB19" s="15"/>
      <c r="AC19" s="15"/>
      <c r="AD19" s="15"/>
      <c r="AE19" s="15"/>
      <c r="AF19" s="15"/>
      <c r="AG19" s="18"/>
      <c r="AH19" s="18"/>
      <c r="AI19" s="15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</row>
    <row r="20" spans="1:74" s="20" customFormat="1" ht="225" customHeight="1" x14ac:dyDescent="0.25">
      <c r="A20"/>
      <c r="B20"/>
      <c r="C20" s="24">
        <v>2010</v>
      </c>
      <c r="D20" s="13" t="s">
        <v>19</v>
      </c>
      <c r="E20" s="14" t="s">
        <v>62</v>
      </c>
      <c r="F20" s="14" t="s">
        <v>62</v>
      </c>
      <c r="G20" s="14" t="s">
        <v>63</v>
      </c>
      <c r="H20" s="14" t="s">
        <v>57</v>
      </c>
      <c r="I20" s="14" t="s">
        <v>64</v>
      </c>
      <c r="J20" s="14" t="s">
        <v>65</v>
      </c>
      <c r="K20" s="16" t="s">
        <v>200</v>
      </c>
      <c r="L20" s="15"/>
      <c r="M20" s="15"/>
      <c r="N20" s="15"/>
      <c r="O20" s="15"/>
      <c r="P20" s="15"/>
      <c r="Q20" s="15"/>
      <c r="R20" s="16"/>
      <c r="S20" s="16"/>
      <c r="T20" s="15"/>
      <c r="U20" s="25">
        <v>37.5</v>
      </c>
      <c r="V20" s="17">
        <v>21.87</v>
      </c>
      <c r="W20" s="15">
        <f>(V20/U20)*100</f>
        <v>58.320000000000007</v>
      </c>
      <c r="X20" s="21"/>
      <c r="Y20" s="15"/>
      <c r="Z20" s="15"/>
      <c r="AA20" s="15"/>
      <c r="AB20" s="15"/>
      <c r="AC20" s="15"/>
      <c r="AD20" s="15"/>
      <c r="AE20" s="15"/>
      <c r="AF20" s="15"/>
      <c r="AG20" s="18"/>
      <c r="AH20" s="18"/>
      <c r="AI20" s="15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</row>
    <row r="21" spans="1:74" s="20" customFormat="1" ht="254.25" customHeight="1" x14ac:dyDescent="0.25">
      <c r="A21"/>
      <c r="B21"/>
      <c r="C21" s="24">
        <v>2010</v>
      </c>
      <c r="D21" s="24" t="s">
        <v>27</v>
      </c>
      <c r="E21" s="26" t="s">
        <v>66</v>
      </c>
      <c r="F21" s="26" t="s">
        <v>67</v>
      </c>
      <c r="G21" s="26" t="s">
        <v>68</v>
      </c>
      <c r="H21" s="26" t="s">
        <v>57</v>
      </c>
      <c r="I21" s="26" t="s">
        <v>64</v>
      </c>
      <c r="J21" s="26" t="s">
        <v>69</v>
      </c>
      <c r="K21" s="16" t="s">
        <v>200</v>
      </c>
      <c r="L21" s="26"/>
      <c r="M21" s="26"/>
      <c r="N21" s="26"/>
      <c r="O21" s="26"/>
      <c r="P21" s="26"/>
      <c r="Q21" s="26"/>
      <c r="R21" s="26"/>
      <c r="S21" s="26"/>
      <c r="T21" s="15" t="str">
        <f t="shared" ref="T21:T30" si="6">IF(AND(S21&lt;&gt;0,R21&lt;&gt;0),S21/R21*100,"")</f>
        <v/>
      </c>
      <c r="U21" s="15">
        <v>35.5</v>
      </c>
      <c r="V21" s="17">
        <v>65.5</v>
      </c>
      <c r="W21" s="15">
        <f t="shared" ref="W21:W27" si="7">(V21/U21)*100</f>
        <v>184.50704225352112</v>
      </c>
      <c r="X21" s="27"/>
      <c r="Y21" s="26"/>
      <c r="Z21" s="15" t="str">
        <f t="shared" si="1"/>
        <v/>
      </c>
      <c r="AA21" s="26"/>
      <c r="AB21" s="26"/>
      <c r="AC21" s="15" t="str">
        <f t="shared" si="2"/>
        <v/>
      </c>
      <c r="AD21" s="26"/>
      <c r="AE21" s="26"/>
      <c r="AF21" s="15" t="str">
        <f t="shared" si="3"/>
        <v/>
      </c>
      <c r="AG21" s="18"/>
      <c r="AH21" s="18"/>
      <c r="AI21" s="15" t="str">
        <f t="shared" si="4"/>
        <v/>
      </c>
      <c r="AJ21" s="28"/>
      <c r="AK21" s="28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</row>
    <row r="22" spans="1:74" s="20" customFormat="1" ht="235.5" customHeight="1" x14ac:dyDescent="0.25">
      <c r="A22"/>
      <c r="B22"/>
      <c r="C22" s="24">
        <v>2010</v>
      </c>
      <c r="D22" s="24" t="s">
        <v>38</v>
      </c>
      <c r="E22" s="26" t="s">
        <v>70</v>
      </c>
      <c r="F22" s="26" t="s">
        <v>71</v>
      </c>
      <c r="G22" s="26" t="s">
        <v>72</v>
      </c>
      <c r="H22" s="26" t="s">
        <v>31</v>
      </c>
      <c r="I22" s="26" t="s">
        <v>73</v>
      </c>
      <c r="J22" s="26" t="s">
        <v>69</v>
      </c>
      <c r="K22" s="16" t="s">
        <v>200</v>
      </c>
      <c r="L22" s="26"/>
      <c r="M22" s="26"/>
      <c r="N22" s="26"/>
      <c r="O22" s="26"/>
      <c r="P22" s="26"/>
      <c r="Q22" s="26"/>
      <c r="R22" s="26"/>
      <c r="S22" s="26"/>
      <c r="T22" s="15" t="str">
        <f t="shared" si="6"/>
        <v/>
      </c>
      <c r="U22" s="16">
        <v>250</v>
      </c>
      <c r="V22" s="29">
        <v>302</v>
      </c>
      <c r="W22" s="15">
        <f t="shared" si="7"/>
        <v>120.8</v>
      </c>
      <c r="X22" s="27"/>
      <c r="Y22" s="26"/>
      <c r="Z22" s="15" t="str">
        <f t="shared" si="1"/>
        <v/>
      </c>
      <c r="AA22" s="26"/>
      <c r="AB22" s="26"/>
      <c r="AC22" s="15" t="str">
        <f t="shared" si="2"/>
        <v/>
      </c>
      <c r="AD22" s="26"/>
      <c r="AE22" s="26"/>
      <c r="AF22" s="15" t="str">
        <f t="shared" si="3"/>
        <v/>
      </c>
      <c r="AG22" s="18"/>
      <c r="AH22" s="18"/>
      <c r="AI22" s="15" t="str">
        <f t="shared" si="4"/>
        <v/>
      </c>
      <c r="AJ22" s="28"/>
      <c r="AK22" s="28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</row>
    <row r="23" spans="1:74" s="20" customFormat="1" ht="219.75" customHeight="1" x14ac:dyDescent="0.25">
      <c r="A23"/>
      <c r="B23"/>
      <c r="C23" s="24">
        <v>2010</v>
      </c>
      <c r="D23" s="24" t="s">
        <v>38</v>
      </c>
      <c r="E23" s="26" t="s">
        <v>74</v>
      </c>
      <c r="F23" s="26" t="s">
        <v>75</v>
      </c>
      <c r="G23" s="26" t="s">
        <v>76</v>
      </c>
      <c r="H23" s="26" t="s">
        <v>57</v>
      </c>
      <c r="I23" s="26" t="s">
        <v>73</v>
      </c>
      <c r="J23" s="26" t="s">
        <v>69</v>
      </c>
      <c r="K23" s="16" t="s">
        <v>200</v>
      </c>
      <c r="L23" s="26"/>
      <c r="M23" s="26"/>
      <c r="N23" s="26"/>
      <c r="O23" s="26"/>
      <c r="P23" s="26"/>
      <c r="Q23" s="26"/>
      <c r="R23" s="26"/>
      <c r="S23" s="26"/>
      <c r="T23" s="15" t="str">
        <f t="shared" si="6"/>
        <v/>
      </c>
      <c r="U23" s="16">
        <v>11000</v>
      </c>
      <c r="V23" s="29">
        <v>11000</v>
      </c>
      <c r="W23" s="15">
        <f t="shared" si="7"/>
        <v>100</v>
      </c>
      <c r="X23" s="27"/>
      <c r="Y23" s="26"/>
      <c r="Z23" s="15" t="str">
        <f t="shared" si="1"/>
        <v/>
      </c>
      <c r="AA23" s="26"/>
      <c r="AB23" s="26"/>
      <c r="AC23" s="15" t="str">
        <f t="shared" si="2"/>
        <v/>
      </c>
      <c r="AD23" s="26"/>
      <c r="AE23" s="26"/>
      <c r="AF23" s="15" t="str">
        <f t="shared" si="3"/>
        <v/>
      </c>
      <c r="AG23" s="18"/>
      <c r="AH23" s="18"/>
      <c r="AI23" s="15" t="str">
        <f t="shared" si="4"/>
        <v/>
      </c>
      <c r="AJ23" s="28"/>
      <c r="AK23" s="28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</row>
    <row r="24" spans="1:74" s="20" customFormat="1" ht="249.75" customHeight="1" x14ac:dyDescent="0.25">
      <c r="A24" s="28"/>
      <c r="B24" s="28"/>
      <c r="C24" s="24">
        <v>2010</v>
      </c>
      <c r="D24" s="24" t="s">
        <v>50</v>
      </c>
      <c r="E24" s="26" t="s">
        <v>77</v>
      </c>
      <c r="F24" s="26" t="s">
        <v>78</v>
      </c>
      <c r="G24" s="26" t="s">
        <v>79</v>
      </c>
      <c r="H24" s="26" t="s">
        <v>80</v>
      </c>
      <c r="I24" s="26" t="s">
        <v>81</v>
      </c>
      <c r="J24" s="26" t="s">
        <v>69</v>
      </c>
      <c r="K24" s="16" t="s">
        <v>200</v>
      </c>
      <c r="L24" s="26"/>
      <c r="M24" s="26"/>
      <c r="N24" s="26"/>
      <c r="O24" s="26"/>
      <c r="P24" s="26"/>
      <c r="Q24" s="26"/>
      <c r="R24" s="26"/>
      <c r="S24" s="26"/>
      <c r="T24" s="15" t="str">
        <f t="shared" si="6"/>
        <v/>
      </c>
      <c r="U24" s="16">
        <v>355</v>
      </c>
      <c r="V24" s="29">
        <v>99</v>
      </c>
      <c r="W24" s="15">
        <f t="shared" si="7"/>
        <v>27.887323943661972</v>
      </c>
      <c r="X24" s="27"/>
      <c r="Y24" s="26"/>
      <c r="Z24" s="15" t="str">
        <f t="shared" si="1"/>
        <v/>
      </c>
      <c r="AA24" s="26"/>
      <c r="AB24" s="26"/>
      <c r="AC24" s="15" t="str">
        <f t="shared" si="2"/>
        <v/>
      </c>
      <c r="AD24" s="26"/>
      <c r="AE24" s="26"/>
      <c r="AF24" s="15" t="str">
        <f t="shared" si="3"/>
        <v/>
      </c>
      <c r="AG24" s="18"/>
      <c r="AH24" s="18"/>
      <c r="AI24" s="15" t="str">
        <f t="shared" si="4"/>
        <v/>
      </c>
      <c r="AJ24" s="28"/>
      <c r="AK24" s="28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</row>
    <row r="25" spans="1:74" s="31" customFormat="1" ht="225.75" customHeight="1" x14ac:dyDescent="0.25">
      <c r="A25" s="28"/>
      <c r="B25" s="28"/>
      <c r="C25" s="24">
        <v>2010</v>
      </c>
      <c r="D25" s="24" t="s">
        <v>50</v>
      </c>
      <c r="E25" s="26" t="s">
        <v>82</v>
      </c>
      <c r="F25" s="26" t="s">
        <v>83</v>
      </c>
      <c r="G25" s="26" t="s">
        <v>84</v>
      </c>
      <c r="H25" s="26" t="s">
        <v>31</v>
      </c>
      <c r="I25" s="26" t="s">
        <v>50</v>
      </c>
      <c r="J25" s="26" t="s">
        <v>69</v>
      </c>
      <c r="K25" s="16" t="s">
        <v>200</v>
      </c>
      <c r="L25" s="26"/>
      <c r="M25" s="26"/>
      <c r="N25" s="26"/>
      <c r="O25" s="26"/>
      <c r="P25" s="26"/>
      <c r="Q25" s="26"/>
      <c r="R25" s="26"/>
      <c r="S25" s="26"/>
      <c r="T25" s="15" t="str">
        <f t="shared" si="6"/>
        <v/>
      </c>
      <c r="U25" s="16">
        <v>1284</v>
      </c>
      <c r="V25" s="29">
        <v>2090</v>
      </c>
      <c r="W25" s="15">
        <f t="shared" si="7"/>
        <v>162.77258566978193</v>
      </c>
      <c r="X25" s="27"/>
      <c r="Y25" s="26"/>
      <c r="Z25" s="15" t="str">
        <f t="shared" si="1"/>
        <v/>
      </c>
      <c r="AA25" s="26"/>
      <c r="AB25" s="26"/>
      <c r="AC25" s="15" t="str">
        <f t="shared" si="2"/>
        <v/>
      </c>
      <c r="AD25" s="26"/>
      <c r="AE25" s="26"/>
      <c r="AF25" s="15" t="str">
        <f t="shared" si="3"/>
        <v/>
      </c>
      <c r="AG25" s="26"/>
      <c r="AH25" s="26"/>
      <c r="AI25" s="15" t="str">
        <f t="shared" si="4"/>
        <v/>
      </c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30"/>
    </row>
    <row r="26" spans="1:74" s="28" customFormat="1" ht="290.25" customHeight="1" x14ac:dyDescent="0.25">
      <c r="C26" s="24">
        <v>2011</v>
      </c>
      <c r="D26" s="24" t="s">
        <v>19</v>
      </c>
      <c r="E26" s="26" t="s">
        <v>85</v>
      </c>
      <c r="F26" s="26" t="s">
        <v>86</v>
      </c>
      <c r="G26" s="26" t="s">
        <v>87</v>
      </c>
      <c r="H26" s="26" t="s">
        <v>31</v>
      </c>
      <c r="I26" s="26" t="s">
        <v>32</v>
      </c>
      <c r="J26" s="26" t="s">
        <v>88</v>
      </c>
      <c r="K26" s="16" t="s">
        <v>200</v>
      </c>
      <c r="L26" s="26"/>
      <c r="M26" s="26"/>
      <c r="N26" s="26"/>
      <c r="O26" s="26"/>
      <c r="P26" s="26"/>
      <c r="Q26" s="26"/>
      <c r="R26" s="26"/>
      <c r="S26" s="26"/>
      <c r="T26" s="15" t="str">
        <f t="shared" si="6"/>
        <v/>
      </c>
      <c r="U26" s="32">
        <v>35.5</v>
      </c>
      <c r="V26" s="32">
        <v>35.5</v>
      </c>
      <c r="W26" s="15">
        <f t="shared" si="7"/>
        <v>100</v>
      </c>
      <c r="X26" s="32">
        <v>37.86</v>
      </c>
      <c r="Y26" s="32">
        <v>44.01</v>
      </c>
      <c r="Z26" s="15">
        <f>+(Y26/X26)*100</f>
        <v>116.24405705229795</v>
      </c>
      <c r="AA26" s="26">
        <v>100</v>
      </c>
      <c r="AB26" s="26">
        <v>100</v>
      </c>
      <c r="AC26" s="22">
        <f>(AB26/AA26)*100</f>
        <v>100</v>
      </c>
      <c r="AD26" s="26">
        <v>100</v>
      </c>
      <c r="AE26" s="26">
        <v>66.7</v>
      </c>
      <c r="AF26" s="15">
        <f t="shared" ref="AF26:AF34" si="8">(AE26/AD26)*100</f>
        <v>66.7</v>
      </c>
      <c r="AG26" s="26"/>
      <c r="AH26" s="26"/>
      <c r="AI26" s="15" t="str">
        <f t="shared" si="4"/>
        <v/>
      </c>
    </row>
    <row r="27" spans="1:74" s="28" customFormat="1" ht="214.5" customHeight="1" x14ac:dyDescent="0.25">
      <c r="C27" s="24">
        <v>2011</v>
      </c>
      <c r="D27" s="24" t="s">
        <v>27</v>
      </c>
      <c r="E27" s="26" t="s">
        <v>89</v>
      </c>
      <c r="F27" s="26" t="s">
        <v>90</v>
      </c>
      <c r="G27" s="26" t="s">
        <v>91</v>
      </c>
      <c r="H27" s="26" t="s">
        <v>31</v>
      </c>
      <c r="I27" s="26" t="s">
        <v>64</v>
      </c>
      <c r="J27" s="26" t="s">
        <v>92</v>
      </c>
      <c r="K27" s="16" t="s">
        <v>200</v>
      </c>
      <c r="L27" s="26"/>
      <c r="M27" s="26"/>
      <c r="N27" s="26"/>
      <c r="O27" s="26"/>
      <c r="P27" s="26"/>
      <c r="Q27" s="26"/>
      <c r="R27" s="26"/>
      <c r="S27" s="26"/>
      <c r="T27" s="15" t="str">
        <f t="shared" si="6"/>
        <v/>
      </c>
      <c r="U27" s="26">
        <v>37.5</v>
      </c>
      <c r="V27" s="26">
        <v>21.87</v>
      </c>
      <c r="W27" s="15">
        <f t="shared" si="7"/>
        <v>58.320000000000007</v>
      </c>
      <c r="X27" s="32">
        <v>23.47</v>
      </c>
      <c r="Y27" s="32">
        <v>26.71</v>
      </c>
      <c r="Z27" s="15">
        <f t="shared" ref="Z27:Z36" si="9">+(Y27/X27)*100</f>
        <v>113.80485726459311</v>
      </c>
      <c r="AA27" s="16">
        <v>100</v>
      </c>
      <c r="AB27" s="16">
        <v>100</v>
      </c>
      <c r="AC27" s="22">
        <f t="shared" ref="AC27:AC36" si="10">(AB27/AA27)*100</f>
        <v>100</v>
      </c>
      <c r="AD27" s="33">
        <v>100</v>
      </c>
      <c r="AE27" s="33">
        <v>137</v>
      </c>
      <c r="AF27" s="22">
        <f t="shared" si="8"/>
        <v>137</v>
      </c>
      <c r="AG27" s="26"/>
      <c r="AH27" s="26"/>
      <c r="AI27" s="15" t="str">
        <f t="shared" si="4"/>
        <v/>
      </c>
    </row>
    <row r="28" spans="1:74" s="28" customFormat="1" ht="312.75" customHeight="1" x14ac:dyDescent="0.25">
      <c r="C28" s="24">
        <v>2011</v>
      </c>
      <c r="D28" s="24" t="s">
        <v>38</v>
      </c>
      <c r="E28" s="26" t="s">
        <v>93</v>
      </c>
      <c r="F28" s="26" t="s">
        <v>94</v>
      </c>
      <c r="G28" s="26" t="s">
        <v>95</v>
      </c>
      <c r="H28" s="26" t="s">
        <v>31</v>
      </c>
      <c r="I28" s="26" t="s">
        <v>64</v>
      </c>
      <c r="J28" s="26" t="s">
        <v>92</v>
      </c>
      <c r="K28" s="16" t="s">
        <v>200</v>
      </c>
      <c r="L28" s="26"/>
      <c r="M28" s="26"/>
      <c r="N28" s="26"/>
      <c r="O28" s="26"/>
      <c r="P28" s="26"/>
      <c r="Q28" s="26"/>
      <c r="R28" s="26"/>
      <c r="S28" s="26"/>
      <c r="T28" s="15" t="str">
        <f t="shared" si="6"/>
        <v/>
      </c>
      <c r="U28" s="26"/>
      <c r="V28" s="26"/>
      <c r="W28" s="26"/>
      <c r="X28" s="16">
        <v>100</v>
      </c>
      <c r="Y28" s="32">
        <v>160.9</v>
      </c>
      <c r="Z28" s="15">
        <f t="shared" si="9"/>
        <v>160.9</v>
      </c>
      <c r="AA28" s="16">
        <v>100</v>
      </c>
      <c r="AB28" s="16">
        <v>131</v>
      </c>
      <c r="AC28" s="22">
        <f t="shared" si="10"/>
        <v>131</v>
      </c>
      <c r="AD28" s="33">
        <v>100</v>
      </c>
      <c r="AE28" s="33">
        <v>176</v>
      </c>
      <c r="AF28" s="22">
        <f t="shared" si="8"/>
        <v>176</v>
      </c>
      <c r="AG28" s="26"/>
      <c r="AH28" s="26"/>
      <c r="AI28" s="15" t="str">
        <f t="shared" si="4"/>
        <v/>
      </c>
    </row>
    <row r="29" spans="1:74" s="28" customFormat="1" ht="227.25" customHeight="1" x14ac:dyDescent="0.25">
      <c r="C29" s="24">
        <v>2011</v>
      </c>
      <c r="D29" s="24" t="s">
        <v>38</v>
      </c>
      <c r="E29" s="26" t="s">
        <v>96</v>
      </c>
      <c r="F29" s="26" t="s">
        <v>97</v>
      </c>
      <c r="G29" s="26" t="s">
        <v>98</v>
      </c>
      <c r="H29" s="26" t="s">
        <v>31</v>
      </c>
      <c r="I29" s="26" t="s">
        <v>99</v>
      </c>
      <c r="J29" s="26" t="s">
        <v>100</v>
      </c>
      <c r="K29" s="16" t="s">
        <v>200</v>
      </c>
      <c r="L29" s="26"/>
      <c r="M29" s="26"/>
      <c r="N29" s="26"/>
      <c r="O29" s="26"/>
      <c r="P29" s="26"/>
      <c r="Q29" s="26"/>
      <c r="R29" s="26"/>
      <c r="S29" s="26"/>
      <c r="T29" s="15" t="str">
        <f t="shared" si="6"/>
        <v/>
      </c>
      <c r="U29" s="26"/>
      <c r="V29" s="26"/>
      <c r="W29" s="26"/>
      <c r="X29" s="16">
        <v>100</v>
      </c>
      <c r="Y29" s="32">
        <v>29.2</v>
      </c>
      <c r="Z29" s="15">
        <f t="shared" si="9"/>
        <v>29.2</v>
      </c>
      <c r="AA29" s="16">
        <v>30</v>
      </c>
      <c r="AB29" s="32">
        <v>25.8</v>
      </c>
      <c r="AC29" s="22">
        <f t="shared" si="10"/>
        <v>86</v>
      </c>
      <c r="AD29" s="33">
        <v>100</v>
      </c>
      <c r="AE29" s="33">
        <v>103</v>
      </c>
      <c r="AF29" s="22">
        <f t="shared" si="8"/>
        <v>103</v>
      </c>
      <c r="AG29" s="26"/>
      <c r="AH29" s="26"/>
      <c r="AI29" s="15" t="str">
        <f t="shared" si="4"/>
        <v/>
      </c>
    </row>
    <row r="30" spans="1:74" s="28" customFormat="1" ht="285.75" customHeight="1" x14ac:dyDescent="0.25">
      <c r="C30" s="24">
        <v>2011</v>
      </c>
      <c r="D30" s="24" t="s">
        <v>38</v>
      </c>
      <c r="E30" s="26" t="s">
        <v>101</v>
      </c>
      <c r="F30" s="26" t="s">
        <v>102</v>
      </c>
      <c r="G30" s="26" t="s">
        <v>103</v>
      </c>
      <c r="H30" s="26" t="s">
        <v>31</v>
      </c>
      <c r="I30" s="26" t="s">
        <v>64</v>
      </c>
      <c r="J30" s="26" t="s">
        <v>100</v>
      </c>
      <c r="K30" s="16" t="s">
        <v>200</v>
      </c>
      <c r="L30" s="26"/>
      <c r="M30" s="26"/>
      <c r="N30" s="26"/>
      <c r="O30" s="26"/>
      <c r="P30" s="26"/>
      <c r="Q30" s="26"/>
      <c r="R30" s="26"/>
      <c r="S30" s="26"/>
      <c r="T30" s="15" t="str">
        <f t="shared" si="6"/>
        <v/>
      </c>
      <c r="U30" s="26"/>
      <c r="V30" s="26"/>
      <c r="W30" s="26"/>
      <c r="X30" s="16">
        <v>100</v>
      </c>
      <c r="Y30" s="32">
        <v>55.72</v>
      </c>
      <c r="Z30" s="15">
        <f t="shared" si="9"/>
        <v>55.720000000000006</v>
      </c>
      <c r="AA30" s="16">
        <v>100</v>
      </c>
      <c r="AB30" s="32">
        <v>167.21</v>
      </c>
      <c r="AC30" s="22">
        <f t="shared" si="10"/>
        <v>167.21</v>
      </c>
      <c r="AD30" s="33">
        <v>100</v>
      </c>
      <c r="AE30" s="33">
        <v>135</v>
      </c>
      <c r="AF30" s="22">
        <f t="shared" si="8"/>
        <v>135</v>
      </c>
      <c r="AG30" s="26"/>
      <c r="AH30" s="26"/>
      <c r="AI30" s="15" t="str">
        <f t="shared" si="4"/>
        <v/>
      </c>
    </row>
    <row r="31" spans="1:74" s="28" customFormat="1" ht="285.75" customHeight="1" x14ac:dyDescent="0.25">
      <c r="A31" s="41"/>
      <c r="B31" s="41"/>
      <c r="C31" s="24">
        <v>2011</v>
      </c>
      <c r="D31" s="24" t="s">
        <v>50</v>
      </c>
      <c r="E31" s="26" t="s">
        <v>104</v>
      </c>
      <c r="F31" s="26" t="s">
        <v>97</v>
      </c>
      <c r="G31" s="26" t="s">
        <v>105</v>
      </c>
      <c r="H31" s="26" t="s">
        <v>57</v>
      </c>
      <c r="I31" s="26" t="s">
        <v>64</v>
      </c>
      <c r="J31" s="26" t="s">
        <v>106</v>
      </c>
      <c r="K31" s="16" t="s">
        <v>200</v>
      </c>
      <c r="L31" s="26"/>
      <c r="M31" s="26"/>
      <c r="N31" s="26"/>
      <c r="O31" s="26"/>
      <c r="P31" s="26"/>
      <c r="Q31" s="26"/>
      <c r="R31" s="26"/>
      <c r="S31" s="26"/>
      <c r="T31" s="15"/>
      <c r="U31" s="26"/>
      <c r="V31" s="26"/>
      <c r="W31" s="26"/>
      <c r="X31" s="16">
        <v>100</v>
      </c>
      <c r="Y31" s="32">
        <v>111.8</v>
      </c>
      <c r="Z31" s="15">
        <f t="shared" si="9"/>
        <v>111.79999999999998</v>
      </c>
      <c r="AA31" s="16">
        <v>100</v>
      </c>
      <c r="AB31" s="32">
        <v>86.8</v>
      </c>
      <c r="AC31" s="22">
        <f t="shared" si="10"/>
        <v>86.8</v>
      </c>
      <c r="AD31" s="33">
        <v>100</v>
      </c>
      <c r="AE31" s="33">
        <v>95</v>
      </c>
      <c r="AF31" s="22">
        <f t="shared" si="8"/>
        <v>95</v>
      </c>
      <c r="AG31" s="26"/>
      <c r="AH31" s="26"/>
      <c r="AI31" s="15"/>
    </row>
    <row r="32" spans="1:74" s="28" customFormat="1" ht="215.25" customHeight="1" x14ac:dyDescent="0.25">
      <c r="A32" s="41"/>
      <c r="B32" s="41"/>
      <c r="C32" s="24">
        <v>2011</v>
      </c>
      <c r="D32" s="24" t="s">
        <v>50</v>
      </c>
      <c r="E32" s="26" t="s">
        <v>107</v>
      </c>
      <c r="F32" s="26" t="s">
        <v>108</v>
      </c>
      <c r="G32" s="26" t="s">
        <v>109</v>
      </c>
      <c r="H32" s="26" t="s">
        <v>31</v>
      </c>
      <c r="I32" s="26" t="s">
        <v>64</v>
      </c>
      <c r="J32" s="26" t="s">
        <v>110</v>
      </c>
      <c r="K32" s="16" t="s">
        <v>200</v>
      </c>
      <c r="L32" s="26"/>
      <c r="M32" s="26"/>
      <c r="N32" s="26"/>
      <c r="O32" s="26"/>
      <c r="P32" s="26"/>
      <c r="Q32" s="26"/>
      <c r="R32" s="26"/>
      <c r="S32" s="26"/>
      <c r="T32" s="15" t="str">
        <f>IF(AND(S32&lt;&gt;0,R32&lt;&gt;0),S32/R32*100,"")</f>
        <v/>
      </c>
      <c r="U32" s="26"/>
      <c r="V32" s="26"/>
      <c r="W32" s="26"/>
      <c r="X32" s="16">
        <v>100</v>
      </c>
      <c r="Y32" s="32">
        <v>119.65</v>
      </c>
      <c r="Z32" s="15">
        <f t="shared" si="9"/>
        <v>119.65</v>
      </c>
      <c r="AA32" s="16">
        <v>100</v>
      </c>
      <c r="AB32" s="16">
        <v>191</v>
      </c>
      <c r="AC32" s="22">
        <f t="shared" si="10"/>
        <v>191</v>
      </c>
      <c r="AD32" s="33">
        <v>100</v>
      </c>
      <c r="AE32" s="33">
        <v>120</v>
      </c>
      <c r="AF32" s="22">
        <f t="shared" si="8"/>
        <v>120</v>
      </c>
      <c r="AG32" s="26"/>
      <c r="AH32" s="26"/>
      <c r="AI32" s="15" t="str">
        <f>IF(AND(AH32&lt;&gt;0,AG32&lt;&gt;0),AH32/AG32*100,"")</f>
        <v/>
      </c>
    </row>
    <row r="33" spans="1:73" s="28" customFormat="1" ht="254.25" customHeight="1" x14ac:dyDescent="0.25">
      <c r="A33" s="41"/>
      <c r="B33" s="41"/>
      <c r="C33" s="24">
        <v>2011</v>
      </c>
      <c r="D33" s="24" t="s">
        <v>50</v>
      </c>
      <c r="E33" s="26" t="s">
        <v>111</v>
      </c>
      <c r="F33" s="26" t="s">
        <v>112</v>
      </c>
      <c r="G33" s="26" t="s">
        <v>113</v>
      </c>
      <c r="H33" s="26" t="s">
        <v>31</v>
      </c>
      <c r="I33" s="26" t="s">
        <v>73</v>
      </c>
      <c r="J33" s="26" t="s">
        <v>114</v>
      </c>
      <c r="K33" s="16" t="s">
        <v>200</v>
      </c>
      <c r="L33" s="26"/>
      <c r="M33" s="26"/>
      <c r="N33" s="26"/>
      <c r="O33" s="26"/>
      <c r="P33" s="26"/>
      <c r="Q33" s="26"/>
      <c r="R33" s="26"/>
      <c r="S33" s="26"/>
      <c r="T33" s="15" t="str">
        <f>IF(AND(S33&lt;&gt;0,R33&lt;&gt;0),S33/R33*100,"")</f>
        <v/>
      </c>
      <c r="U33" s="26"/>
      <c r="V33" s="26"/>
      <c r="W33" s="26"/>
      <c r="X33" s="16">
        <v>100</v>
      </c>
      <c r="Y33" s="32">
        <v>42.66</v>
      </c>
      <c r="Z33" s="15">
        <f t="shared" si="9"/>
        <v>42.66</v>
      </c>
      <c r="AA33" s="16">
        <v>100</v>
      </c>
      <c r="AB33" s="16">
        <v>322</v>
      </c>
      <c r="AC33" s="22">
        <f t="shared" si="10"/>
        <v>322</v>
      </c>
      <c r="AD33" s="33">
        <v>100</v>
      </c>
      <c r="AE33" s="33">
        <v>144</v>
      </c>
      <c r="AF33" s="22">
        <f t="shared" si="8"/>
        <v>144</v>
      </c>
      <c r="AG33" s="26"/>
      <c r="AH33" s="26"/>
      <c r="AI33" s="15" t="str">
        <f>IF(AND(AH33&lt;&gt;0,AG33&lt;&gt;0),AH33/AG33*100,"")</f>
        <v/>
      </c>
    </row>
    <row r="34" spans="1:73" s="28" customFormat="1" ht="255.75" customHeight="1" x14ac:dyDescent="0.25">
      <c r="A34" s="42"/>
      <c r="B34" s="42"/>
      <c r="C34" s="24">
        <v>2011</v>
      </c>
      <c r="D34" s="24" t="s">
        <v>50</v>
      </c>
      <c r="E34" s="26" t="s">
        <v>115</v>
      </c>
      <c r="F34" s="26" t="s">
        <v>116</v>
      </c>
      <c r="G34" s="26" t="s">
        <v>117</v>
      </c>
      <c r="H34" s="26" t="s">
        <v>57</v>
      </c>
      <c r="I34" s="26" t="s">
        <v>118</v>
      </c>
      <c r="J34" s="26" t="s">
        <v>119</v>
      </c>
      <c r="K34" s="16" t="s">
        <v>200</v>
      </c>
      <c r="L34" s="26"/>
      <c r="M34" s="26"/>
      <c r="N34" s="26"/>
      <c r="O34" s="26"/>
      <c r="P34" s="26"/>
      <c r="Q34" s="26"/>
      <c r="R34" s="26"/>
      <c r="S34" s="26"/>
      <c r="T34" s="15" t="str">
        <f>IF(AND(S34&lt;&gt;0,R34&lt;&gt;0),S34/R34*100,"")</f>
        <v/>
      </c>
      <c r="U34" s="26"/>
      <c r="V34" s="26"/>
      <c r="W34" s="26"/>
      <c r="X34" s="32">
        <v>84.21</v>
      </c>
      <c r="Y34" s="32">
        <v>80.400000000000006</v>
      </c>
      <c r="Z34" s="15">
        <f t="shared" si="9"/>
        <v>95.475596722479523</v>
      </c>
      <c r="AA34" s="32">
        <v>84.21</v>
      </c>
      <c r="AB34" s="16">
        <v>129</v>
      </c>
      <c r="AC34" s="22">
        <f t="shared" si="10"/>
        <v>153.18845742785894</v>
      </c>
      <c r="AD34" s="33">
        <v>100</v>
      </c>
      <c r="AE34" s="33">
        <v>104</v>
      </c>
      <c r="AF34" s="22">
        <f t="shared" si="8"/>
        <v>104</v>
      </c>
      <c r="AG34" s="26"/>
      <c r="AH34" s="26"/>
      <c r="AI34" s="15" t="str">
        <f>IF(AND(AH34&lt;&gt;0,AG34&lt;&gt;0),AH34/AG34*100,"")</f>
        <v/>
      </c>
    </row>
    <row r="35" spans="1:73" s="28" customFormat="1" ht="235.5" customHeight="1" x14ac:dyDescent="0.25">
      <c r="A35" s="42"/>
      <c r="B35" s="42"/>
      <c r="C35" s="24">
        <v>2011</v>
      </c>
      <c r="D35" s="24" t="s">
        <v>50</v>
      </c>
      <c r="E35" s="26" t="s">
        <v>120</v>
      </c>
      <c r="F35" s="26" t="s">
        <v>121</v>
      </c>
      <c r="G35" s="26" t="s">
        <v>122</v>
      </c>
      <c r="H35" s="26" t="s">
        <v>57</v>
      </c>
      <c r="I35" s="26" t="s">
        <v>123</v>
      </c>
      <c r="J35" s="26" t="s">
        <v>124</v>
      </c>
      <c r="K35" s="16" t="s">
        <v>200</v>
      </c>
      <c r="L35" s="26"/>
      <c r="M35" s="26"/>
      <c r="N35" s="26"/>
      <c r="O35" s="26"/>
      <c r="P35" s="26"/>
      <c r="Q35" s="26"/>
      <c r="R35" s="26"/>
      <c r="S35" s="26"/>
      <c r="T35" s="15" t="str">
        <f>IF(AND(S35&lt;&gt;0,R35&lt;&gt;0),S35/R35*100,"")</f>
        <v/>
      </c>
      <c r="U35" s="26"/>
      <c r="V35" s="26"/>
      <c r="W35" s="26"/>
      <c r="X35" s="32">
        <v>0.26</v>
      </c>
      <c r="Y35" s="32">
        <v>0.24</v>
      </c>
      <c r="Z35" s="15">
        <f t="shared" si="9"/>
        <v>92.307692307692307</v>
      </c>
      <c r="AA35" s="32">
        <v>0.26</v>
      </c>
      <c r="AB35" s="32">
        <v>0.22</v>
      </c>
      <c r="AC35" s="22">
        <f t="shared" si="10"/>
        <v>84.615384615384613</v>
      </c>
      <c r="AD35" s="26"/>
      <c r="AE35" s="26"/>
      <c r="AF35" s="22"/>
      <c r="AG35" s="26"/>
      <c r="AH35" s="26"/>
      <c r="AI35" s="15" t="str">
        <f>IF(AND(AH35&lt;&gt;0,AG35&lt;&gt;0),AH35/AG35*100,"")</f>
        <v/>
      </c>
    </row>
    <row r="36" spans="1:73" s="28" customFormat="1" ht="258.75" customHeight="1" x14ac:dyDescent="0.25">
      <c r="A36" s="42"/>
      <c r="B36" s="42"/>
      <c r="C36" s="24">
        <v>2011</v>
      </c>
      <c r="D36" s="24" t="s">
        <v>50</v>
      </c>
      <c r="E36" s="26" t="s">
        <v>125</v>
      </c>
      <c r="F36" s="26" t="s">
        <v>126</v>
      </c>
      <c r="G36" s="26" t="s">
        <v>127</v>
      </c>
      <c r="H36" s="26" t="s">
        <v>57</v>
      </c>
      <c r="I36" s="26" t="s">
        <v>64</v>
      </c>
      <c r="J36" s="26" t="s">
        <v>128</v>
      </c>
      <c r="K36" s="16" t="s">
        <v>200</v>
      </c>
      <c r="L36" s="26"/>
      <c r="M36" s="26"/>
      <c r="N36" s="26"/>
      <c r="O36" s="26"/>
      <c r="P36" s="26"/>
      <c r="Q36" s="26"/>
      <c r="R36" s="26"/>
      <c r="S36" s="26"/>
      <c r="T36" s="15" t="str">
        <f>IF(AND(S36&lt;&gt;0,R36&lt;&gt;0),S36/R36*100,"")</f>
        <v/>
      </c>
      <c r="U36" s="26"/>
      <c r="V36" s="26"/>
      <c r="W36" s="26"/>
      <c r="X36" s="16">
        <v>100</v>
      </c>
      <c r="Y36" s="32">
        <v>91.66</v>
      </c>
      <c r="Z36" s="15">
        <f t="shared" si="9"/>
        <v>91.66</v>
      </c>
      <c r="AA36" s="16">
        <v>100</v>
      </c>
      <c r="AB36" s="16">
        <v>325</v>
      </c>
      <c r="AC36" s="22">
        <f t="shared" si="10"/>
        <v>325</v>
      </c>
      <c r="AD36" s="33">
        <v>100</v>
      </c>
      <c r="AE36" s="33">
        <v>157</v>
      </c>
      <c r="AF36" s="22">
        <f t="shared" ref="AF36:AF37" si="11">(AE36/AD36)*100</f>
        <v>157</v>
      </c>
      <c r="AG36" s="26"/>
      <c r="AH36" s="26"/>
      <c r="AI36" s="15" t="str">
        <f>IF(AND(AH36&lt;&gt;0,AG36&lt;&gt;0),AH36/AG36*100,"")</f>
        <v/>
      </c>
    </row>
    <row r="37" spans="1:73" s="19" customFormat="1" ht="284.25" customHeight="1" x14ac:dyDescent="0.25">
      <c r="A37" s="42"/>
      <c r="B37" s="42"/>
      <c r="C37" s="34">
        <v>2013</v>
      </c>
      <c r="D37" s="13" t="s">
        <v>50</v>
      </c>
      <c r="E37" s="26" t="s">
        <v>129</v>
      </c>
      <c r="F37" s="26" t="s">
        <v>130</v>
      </c>
      <c r="G37" s="26" t="s">
        <v>131</v>
      </c>
      <c r="H37" s="26" t="s">
        <v>31</v>
      </c>
      <c r="I37" s="18" t="s">
        <v>123</v>
      </c>
      <c r="J37" s="26" t="s">
        <v>132</v>
      </c>
      <c r="K37" s="26" t="s">
        <v>133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33">
        <v>100</v>
      </c>
      <c r="AE37" s="33">
        <v>102</v>
      </c>
      <c r="AF37" s="22">
        <f t="shared" si="11"/>
        <v>102</v>
      </c>
      <c r="AG37" s="18"/>
      <c r="AH37" s="18"/>
      <c r="AI37" s="15" t="str">
        <f t="shared" ref="AI37" si="12">IF(AND(AH37&lt;&gt;0,AG37&lt;&gt;0),AH37/AG37*100,"")</f>
        <v/>
      </c>
    </row>
    <row r="38" spans="1:73" s="20" customFormat="1" ht="304.5" customHeight="1" x14ac:dyDescent="0.25">
      <c r="A38" s="42"/>
      <c r="B38" s="42"/>
      <c r="C38" s="13">
        <v>2014</v>
      </c>
      <c r="D38" s="13" t="s">
        <v>19</v>
      </c>
      <c r="E38" s="14" t="s">
        <v>134</v>
      </c>
      <c r="F38" s="14" t="s">
        <v>135</v>
      </c>
      <c r="G38" s="14" t="s">
        <v>136</v>
      </c>
      <c r="H38" s="14" t="s">
        <v>137</v>
      </c>
      <c r="I38" s="14" t="s">
        <v>138</v>
      </c>
      <c r="J38" s="26" t="s">
        <v>198</v>
      </c>
      <c r="K38" s="26" t="s">
        <v>197</v>
      </c>
      <c r="L38" s="15"/>
      <c r="M38" s="15"/>
      <c r="N38" s="15" t="str">
        <f t="shared" ref="N38" si="13">IF(AND(M38&lt;&gt;0,L38&lt;&gt;0),M38/L38*100,"")</f>
        <v/>
      </c>
      <c r="O38" s="15"/>
      <c r="P38" s="15"/>
      <c r="Q38" s="15" t="str">
        <f t="shared" ref="Q38" si="14">IF(AND(P38&lt;&gt;0,O38&lt;&gt;0),P38/O38*100,"")</f>
        <v/>
      </c>
      <c r="R38" s="15"/>
      <c r="S38" s="15"/>
      <c r="T38" s="15" t="str">
        <f t="shared" ref="T38" si="15">IF(AND(S38&lt;&gt;0,R38&lt;&gt;0),S38/R38*100,"")</f>
        <v/>
      </c>
      <c r="U38" s="15"/>
      <c r="V38" s="15"/>
      <c r="W38" s="15" t="str">
        <f t="shared" ref="W38" si="16">IF(AND(V38&lt;&gt;0,U38&lt;&gt;0),V38/U38*100,"")</f>
        <v/>
      </c>
      <c r="X38" s="15"/>
      <c r="Y38" s="15"/>
      <c r="Z38" s="15" t="str">
        <f t="shared" ref="Z38" si="17">IF(AND(Y38&lt;&gt;0,X38&lt;&gt;0),Y38/X38*100,"")</f>
        <v/>
      </c>
      <c r="AA38" s="15"/>
      <c r="AB38" s="15"/>
      <c r="AC38" s="15" t="str">
        <f t="shared" ref="AC38" si="18">IF(AND(AB38&lt;&gt;0,AA38&lt;&gt;0),AB38/AA38*100,"")</f>
        <v/>
      </c>
      <c r="AD38" s="15"/>
      <c r="AE38" s="15"/>
      <c r="AF38" s="15" t="str">
        <f>IF(AND(AE38&lt;&gt;0,AD38&lt;&gt;0),AE38/AD38*100,"")</f>
        <v/>
      </c>
      <c r="AG38" s="35" t="s">
        <v>196</v>
      </c>
      <c r="AH38" s="35" t="s">
        <v>196</v>
      </c>
      <c r="AI38" s="15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</row>
    <row r="39" spans="1:73" s="20" customFormat="1" ht="187.5" customHeight="1" x14ac:dyDescent="0.25">
      <c r="A39" s="42"/>
      <c r="B39" s="42"/>
      <c r="C39" s="13">
        <v>2014</v>
      </c>
      <c r="D39" s="13" t="s">
        <v>27</v>
      </c>
      <c r="E39" s="14" t="s">
        <v>139</v>
      </c>
      <c r="F39" s="14" t="s">
        <v>140</v>
      </c>
      <c r="G39" s="14" t="s">
        <v>141</v>
      </c>
      <c r="H39" s="14" t="s">
        <v>57</v>
      </c>
      <c r="I39" s="14" t="s">
        <v>64</v>
      </c>
      <c r="J39" s="14" t="s">
        <v>142</v>
      </c>
      <c r="K39" s="14" t="s">
        <v>133</v>
      </c>
      <c r="L39" s="15"/>
      <c r="M39" s="15"/>
      <c r="N39" s="15" t="str">
        <f t="shared" ref="N39:N49" si="19">IF(AND(M39&lt;&gt;0,L39&lt;&gt;0),M39/L39*100,"")</f>
        <v/>
      </c>
      <c r="O39" s="15"/>
      <c r="P39" s="15"/>
      <c r="Q39" s="15" t="str">
        <f t="shared" ref="Q39:Q49" si="20">IF(AND(P39&lt;&gt;0,O39&lt;&gt;0),P39/O39*100,"")</f>
        <v/>
      </c>
      <c r="R39" s="15"/>
      <c r="S39" s="15"/>
      <c r="T39" s="15" t="str">
        <f t="shared" ref="T39:T49" si="21">IF(AND(S39&lt;&gt;0,R39&lt;&gt;0),S39/R39*100,"")</f>
        <v/>
      </c>
      <c r="U39" s="15"/>
      <c r="V39" s="15"/>
      <c r="W39" s="15" t="str">
        <f t="shared" ref="W39:W49" si="22">IF(AND(V39&lt;&gt;0,U39&lt;&gt;0),V39/U39*100,"")</f>
        <v/>
      </c>
      <c r="X39" s="15"/>
      <c r="Y39" s="15"/>
      <c r="Z39" s="15" t="str">
        <f t="shared" ref="Z39:Z49" si="23">IF(AND(Y39&lt;&gt;0,X39&lt;&gt;0),Y39/X39*100,"")</f>
        <v/>
      </c>
      <c r="AA39" s="15"/>
      <c r="AB39" s="15"/>
      <c r="AC39" s="15" t="str">
        <f t="shared" ref="AC39:AC49" si="24">IF(AND(AB39&lt;&gt;0,AA39&lt;&gt;0),AB39/AA39*100,"")</f>
        <v/>
      </c>
      <c r="AD39" s="18"/>
      <c r="AE39" s="18"/>
      <c r="AF39" s="18"/>
      <c r="AG39" s="16">
        <v>51</v>
      </c>
      <c r="AH39" s="32">
        <v>96.7</v>
      </c>
      <c r="AI39" s="15">
        <f>(AH39/AG39)*100</f>
        <v>189.60784313725492</v>
      </c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</row>
    <row r="40" spans="1:73" s="20" customFormat="1" ht="210" customHeight="1" x14ac:dyDescent="0.25">
      <c r="A40" s="42"/>
      <c r="B40" s="42"/>
      <c r="C40" s="13">
        <v>2014</v>
      </c>
      <c r="D40" s="13" t="s">
        <v>27</v>
      </c>
      <c r="E40" s="14" t="s">
        <v>143</v>
      </c>
      <c r="F40" s="14" t="s">
        <v>144</v>
      </c>
      <c r="G40" s="14" t="s">
        <v>145</v>
      </c>
      <c r="H40" s="14" t="s">
        <v>57</v>
      </c>
      <c r="I40" s="14" t="s">
        <v>64</v>
      </c>
      <c r="J40" s="14" t="s">
        <v>146</v>
      </c>
      <c r="K40" s="14" t="s">
        <v>133</v>
      </c>
      <c r="L40" s="15"/>
      <c r="M40" s="15"/>
      <c r="N40" s="15" t="str">
        <f t="shared" si="19"/>
        <v/>
      </c>
      <c r="O40" s="15"/>
      <c r="P40" s="15"/>
      <c r="Q40" s="15" t="str">
        <f t="shared" si="20"/>
        <v/>
      </c>
      <c r="R40" s="15"/>
      <c r="S40" s="15"/>
      <c r="T40" s="15" t="str">
        <f t="shared" si="21"/>
        <v/>
      </c>
      <c r="U40" s="15"/>
      <c r="V40" s="15"/>
      <c r="W40" s="15" t="str">
        <f t="shared" si="22"/>
        <v/>
      </c>
      <c r="X40" s="15"/>
      <c r="Y40" s="15"/>
      <c r="Z40" s="15" t="str">
        <f t="shared" si="23"/>
        <v/>
      </c>
      <c r="AA40" s="15"/>
      <c r="AB40" s="15"/>
      <c r="AC40" s="15" t="str">
        <f t="shared" si="24"/>
        <v/>
      </c>
      <c r="AD40" s="18"/>
      <c r="AE40" s="18"/>
      <c r="AF40" s="18"/>
      <c r="AG40" s="16">
        <v>51</v>
      </c>
      <c r="AH40" s="32">
        <v>88.1</v>
      </c>
      <c r="AI40" s="15">
        <f t="shared" ref="AI40:AI54" si="25">(AH40/AG40)*100</f>
        <v>172.74509803921566</v>
      </c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</row>
    <row r="41" spans="1:73" s="20" customFormat="1" ht="225.75" customHeight="1" x14ac:dyDescent="0.25">
      <c r="A41" s="41"/>
      <c r="B41" s="41"/>
      <c r="C41" s="13">
        <v>2014</v>
      </c>
      <c r="D41" s="13" t="s">
        <v>27</v>
      </c>
      <c r="E41" s="14" t="s">
        <v>147</v>
      </c>
      <c r="F41" s="14" t="s">
        <v>148</v>
      </c>
      <c r="G41" s="14" t="s">
        <v>149</v>
      </c>
      <c r="H41" s="14" t="s">
        <v>57</v>
      </c>
      <c r="I41" s="14" t="s">
        <v>64</v>
      </c>
      <c r="J41" s="14" t="s">
        <v>150</v>
      </c>
      <c r="K41" s="14" t="s">
        <v>133</v>
      </c>
      <c r="L41" s="15"/>
      <c r="M41" s="15"/>
      <c r="N41" s="15" t="str">
        <f t="shared" si="19"/>
        <v/>
      </c>
      <c r="O41" s="15"/>
      <c r="P41" s="15"/>
      <c r="Q41" s="15" t="str">
        <f t="shared" si="20"/>
        <v/>
      </c>
      <c r="R41" s="15"/>
      <c r="S41" s="15"/>
      <c r="T41" s="15" t="str">
        <f t="shared" si="21"/>
        <v/>
      </c>
      <c r="U41" s="15"/>
      <c r="V41" s="15"/>
      <c r="W41" s="15" t="str">
        <f t="shared" si="22"/>
        <v/>
      </c>
      <c r="X41" s="15"/>
      <c r="Y41" s="15"/>
      <c r="Z41" s="15" t="str">
        <f t="shared" si="23"/>
        <v/>
      </c>
      <c r="AA41" s="15"/>
      <c r="AB41" s="15"/>
      <c r="AC41" s="15" t="str">
        <f t="shared" si="24"/>
        <v/>
      </c>
      <c r="AD41" s="18"/>
      <c r="AE41" s="18"/>
      <c r="AF41" s="18"/>
      <c r="AG41" s="16">
        <v>51</v>
      </c>
      <c r="AH41" s="15">
        <v>93.4</v>
      </c>
      <c r="AI41" s="15">
        <f t="shared" si="25"/>
        <v>183.1372549019608</v>
      </c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</row>
    <row r="42" spans="1:73" s="20" customFormat="1" ht="207.75" customHeight="1" x14ac:dyDescent="0.25">
      <c r="A42" s="41"/>
      <c r="B42" s="41"/>
      <c r="C42" s="13">
        <v>2014</v>
      </c>
      <c r="D42" s="36" t="s">
        <v>38</v>
      </c>
      <c r="E42" s="14" t="s">
        <v>151</v>
      </c>
      <c r="F42" s="14" t="s">
        <v>152</v>
      </c>
      <c r="G42" s="14" t="s">
        <v>153</v>
      </c>
      <c r="H42" s="14" t="s">
        <v>80</v>
      </c>
      <c r="I42" s="14" t="s">
        <v>64</v>
      </c>
      <c r="J42" s="14" t="s">
        <v>154</v>
      </c>
      <c r="K42" s="14" t="s">
        <v>133</v>
      </c>
      <c r="L42" s="15"/>
      <c r="M42" s="15"/>
      <c r="N42" s="15" t="str">
        <f t="shared" si="19"/>
        <v/>
      </c>
      <c r="O42" s="15"/>
      <c r="P42" s="15"/>
      <c r="Q42" s="15" t="str">
        <f t="shared" si="20"/>
        <v/>
      </c>
      <c r="R42" s="15"/>
      <c r="S42" s="15"/>
      <c r="T42" s="15" t="str">
        <f t="shared" si="21"/>
        <v/>
      </c>
      <c r="U42" s="15"/>
      <c r="V42" s="15"/>
      <c r="W42" s="15" t="str">
        <f t="shared" si="22"/>
        <v/>
      </c>
      <c r="X42" s="15"/>
      <c r="Y42" s="15"/>
      <c r="Z42" s="15" t="str">
        <f t="shared" si="23"/>
        <v/>
      </c>
      <c r="AA42" s="15"/>
      <c r="AB42" s="15"/>
      <c r="AC42" s="15" t="str">
        <f t="shared" si="24"/>
        <v/>
      </c>
      <c r="AD42" s="18"/>
      <c r="AE42" s="18"/>
      <c r="AF42" s="18"/>
      <c r="AG42" s="22">
        <v>100</v>
      </c>
      <c r="AH42" s="16">
        <v>100</v>
      </c>
      <c r="AI42" s="22">
        <f t="shared" si="25"/>
        <v>100</v>
      </c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</row>
    <row r="43" spans="1:73" s="20" customFormat="1" ht="150" customHeight="1" x14ac:dyDescent="0.25">
      <c r="A43" s="41"/>
      <c r="B43" s="41"/>
      <c r="C43" s="13">
        <v>2014</v>
      </c>
      <c r="D43" s="36" t="s">
        <v>38</v>
      </c>
      <c r="E43" s="14" t="s">
        <v>155</v>
      </c>
      <c r="F43" s="14" t="s">
        <v>156</v>
      </c>
      <c r="G43" s="14" t="s">
        <v>157</v>
      </c>
      <c r="H43" s="14" t="s">
        <v>80</v>
      </c>
      <c r="I43" s="14" t="s">
        <v>158</v>
      </c>
      <c r="J43" s="14" t="s">
        <v>154</v>
      </c>
      <c r="K43" s="14" t="s">
        <v>133</v>
      </c>
      <c r="L43" s="15"/>
      <c r="M43" s="15"/>
      <c r="N43" s="15" t="str">
        <f t="shared" si="19"/>
        <v/>
      </c>
      <c r="O43" s="15"/>
      <c r="P43" s="15"/>
      <c r="Q43" s="15" t="str">
        <f t="shared" si="20"/>
        <v/>
      </c>
      <c r="R43" s="15"/>
      <c r="S43" s="15"/>
      <c r="T43" s="15" t="str">
        <f t="shared" si="21"/>
        <v/>
      </c>
      <c r="U43" s="15"/>
      <c r="V43" s="15"/>
      <c r="W43" s="15" t="str">
        <f t="shared" si="22"/>
        <v/>
      </c>
      <c r="X43" s="15"/>
      <c r="Y43" s="15"/>
      <c r="Z43" s="15" t="str">
        <f t="shared" si="23"/>
        <v/>
      </c>
      <c r="AA43" s="15"/>
      <c r="AB43" s="15"/>
      <c r="AC43" s="15" t="str">
        <f t="shared" si="24"/>
        <v/>
      </c>
      <c r="AD43" s="18"/>
      <c r="AE43" s="18"/>
      <c r="AF43" s="18"/>
      <c r="AG43" s="15">
        <v>90.63</v>
      </c>
      <c r="AH43" s="15">
        <v>81</v>
      </c>
      <c r="AI43" s="15">
        <f t="shared" si="25"/>
        <v>89.374379344587879</v>
      </c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</row>
    <row r="44" spans="1:73" s="20" customFormat="1" ht="150" customHeight="1" x14ac:dyDescent="0.25">
      <c r="A44" s="41"/>
      <c r="B44" s="41"/>
      <c r="C44" s="13">
        <v>2014</v>
      </c>
      <c r="D44" s="36" t="s">
        <v>38</v>
      </c>
      <c r="E44" s="14" t="s">
        <v>159</v>
      </c>
      <c r="F44" s="14" t="s">
        <v>156</v>
      </c>
      <c r="G44" s="14" t="s">
        <v>157</v>
      </c>
      <c r="H44" s="14" t="s">
        <v>80</v>
      </c>
      <c r="I44" s="14" t="s">
        <v>158</v>
      </c>
      <c r="J44" s="14" t="s">
        <v>154</v>
      </c>
      <c r="K44" s="14" t="s">
        <v>133</v>
      </c>
      <c r="L44" s="15"/>
      <c r="M44" s="15"/>
      <c r="N44" s="15" t="str">
        <f t="shared" si="19"/>
        <v/>
      </c>
      <c r="O44" s="15"/>
      <c r="P44" s="15"/>
      <c r="Q44" s="15" t="str">
        <f t="shared" si="20"/>
        <v/>
      </c>
      <c r="R44" s="15"/>
      <c r="S44" s="15"/>
      <c r="T44" s="15" t="str">
        <f t="shared" si="21"/>
        <v/>
      </c>
      <c r="U44" s="15"/>
      <c r="V44" s="15"/>
      <c r="W44" s="15" t="str">
        <f t="shared" si="22"/>
        <v/>
      </c>
      <c r="X44" s="15"/>
      <c r="Y44" s="15"/>
      <c r="Z44" s="15" t="str">
        <f t="shared" si="23"/>
        <v/>
      </c>
      <c r="AA44" s="15"/>
      <c r="AB44" s="15"/>
      <c r="AC44" s="15" t="str">
        <f t="shared" si="24"/>
        <v/>
      </c>
      <c r="AD44" s="18"/>
      <c r="AE44" s="18"/>
      <c r="AF44" s="18"/>
      <c r="AG44" s="22">
        <v>67</v>
      </c>
      <c r="AH44" s="22">
        <v>64</v>
      </c>
      <c r="AI44" s="15">
        <f t="shared" si="25"/>
        <v>95.522388059701484</v>
      </c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</row>
    <row r="45" spans="1:73" s="20" customFormat="1" ht="150" customHeight="1" x14ac:dyDescent="0.25">
      <c r="A45" s="43"/>
      <c r="B45" s="43"/>
      <c r="C45" s="13">
        <v>2014</v>
      </c>
      <c r="D45" s="36" t="s">
        <v>38</v>
      </c>
      <c r="E45" s="14" t="s">
        <v>160</v>
      </c>
      <c r="F45" s="14" t="s">
        <v>161</v>
      </c>
      <c r="G45" s="14" t="s">
        <v>162</v>
      </c>
      <c r="H45" s="14" t="s">
        <v>80</v>
      </c>
      <c r="I45" s="14" t="s">
        <v>118</v>
      </c>
      <c r="J45" s="14" t="s">
        <v>154</v>
      </c>
      <c r="K45" s="14" t="s">
        <v>133</v>
      </c>
      <c r="L45" s="15"/>
      <c r="M45" s="15"/>
      <c r="N45" s="15" t="str">
        <f t="shared" si="19"/>
        <v/>
      </c>
      <c r="O45" s="15"/>
      <c r="P45" s="15"/>
      <c r="Q45" s="15" t="str">
        <f t="shared" si="20"/>
        <v/>
      </c>
      <c r="R45" s="15"/>
      <c r="S45" s="15"/>
      <c r="T45" s="15" t="str">
        <f t="shared" si="21"/>
        <v/>
      </c>
      <c r="U45" s="15"/>
      <c r="V45" s="15"/>
      <c r="W45" s="15" t="str">
        <f t="shared" si="22"/>
        <v/>
      </c>
      <c r="X45" s="15"/>
      <c r="Y45" s="15"/>
      <c r="Z45" s="15" t="str">
        <f t="shared" si="23"/>
        <v/>
      </c>
      <c r="AA45" s="15"/>
      <c r="AB45" s="15"/>
      <c r="AC45" s="15" t="str">
        <f t="shared" si="24"/>
        <v/>
      </c>
      <c r="AD45" s="18"/>
      <c r="AE45" s="18"/>
      <c r="AF45" s="18"/>
      <c r="AG45" s="22">
        <v>300</v>
      </c>
      <c r="AH45" s="15">
        <v>274</v>
      </c>
      <c r="AI45" s="15">
        <f t="shared" si="25"/>
        <v>91.333333333333329</v>
      </c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</row>
    <row r="46" spans="1:73" s="20" customFormat="1" ht="200.25" customHeight="1" x14ac:dyDescent="0.25">
      <c r="A46" s="44"/>
      <c r="B46" s="44"/>
      <c r="C46" s="13">
        <v>2014</v>
      </c>
      <c r="D46" s="36" t="s">
        <v>38</v>
      </c>
      <c r="E46" s="14" t="s">
        <v>163</v>
      </c>
      <c r="F46" s="14" t="s">
        <v>164</v>
      </c>
      <c r="G46" s="14" t="s">
        <v>165</v>
      </c>
      <c r="H46" s="14" t="s">
        <v>80</v>
      </c>
      <c r="I46" s="14" t="s">
        <v>64</v>
      </c>
      <c r="J46" s="14" t="s">
        <v>154</v>
      </c>
      <c r="K46" s="14" t="s">
        <v>133</v>
      </c>
      <c r="L46" s="15"/>
      <c r="M46" s="15"/>
      <c r="N46" s="15" t="str">
        <f t="shared" si="19"/>
        <v/>
      </c>
      <c r="O46" s="15"/>
      <c r="P46" s="15"/>
      <c r="Q46" s="15" t="str">
        <f t="shared" si="20"/>
        <v/>
      </c>
      <c r="R46" s="15"/>
      <c r="S46" s="15"/>
      <c r="T46" s="15" t="str">
        <f t="shared" si="21"/>
        <v/>
      </c>
      <c r="U46" s="15"/>
      <c r="V46" s="15"/>
      <c r="W46" s="15" t="str">
        <f t="shared" si="22"/>
        <v/>
      </c>
      <c r="X46" s="15"/>
      <c r="Y46" s="15"/>
      <c r="Z46" s="15" t="str">
        <f t="shared" si="23"/>
        <v/>
      </c>
      <c r="AA46" s="15"/>
      <c r="AB46" s="15"/>
      <c r="AC46" s="15" t="str">
        <f t="shared" si="24"/>
        <v/>
      </c>
      <c r="AD46" s="18"/>
      <c r="AE46" s="18"/>
      <c r="AF46" s="18"/>
      <c r="AG46" s="16">
        <v>100</v>
      </c>
      <c r="AH46" s="16">
        <v>100</v>
      </c>
      <c r="AI46" s="22">
        <f t="shared" si="25"/>
        <v>100</v>
      </c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</row>
    <row r="47" spans="1:73" s="20" customFormat="1" ht="150" customHeight="1" x14ac:dyDescent="0.25">
      <c r="A47" s="44"/>
      <c r="B47" s="44"/>
      <c r="C47" s="13">
        <v>2014</v>
      </c>
      <c r="D47" s="36" t="s">
        <v>38</v>
      </c>
      <c r="E47" s="14" t="s">
        <v>166</v>
      </c>
      <c r="F47" s="14" t="s">
        <v>167</v>
      </c>
      <c r="G47" s="14" t="s">
        <v>168</v>
      </c>
      <c r="H47" s="14" t="s">
        <v>31</v>
      </c>
      <c r="I47" s="14" t="s">
        <v>73</v>
      </c>
      <c r="J47" s="14" t="s">
        <v>154</v>
      </c>
      <c r="K47" s="14" t="s">
        <v>133</v>
      </c>
      <c r="L47" s="15"/>
      <c r="M47" s="15"/>
      <c r="N47" s="15" t="str">
        <f t="shared" si="19"/>
        <v/>
      </c>
      <c r="O47" s="15"/>
      <c r="P47" s="15"/>
      <c r="Q47" s="15" t="str">
        <f t="shared" si="20"/>
        <v/>
      </c>
      <c r="R47" s="15"/>
      <c r="S47" s="15"/>
      <c r="T47" s="15" t="str">
        <f t="shared" si="21"/>
        <v/>
      </c>
      <c r="U47" s="15"/>
      <c r="V47" s="15"/>
      <c r="W47" s="15" t="str">
        <f t="shared" si="22"/>
        <v/>
      </c>
      <c r="X47" s="15"/>
      <c r="Y47" s="15"/>
      <c r="Z47" s="15" t="str">
        <f t="shared" si="23"/>
        <v/>
      </c>
      <c r="AA47" s="15"/>
      <c r="AB47" s="15"/>
      <c r="AC47" s="15" t="str">
        <f t="shared" si="24"/>
        <v/>
      </c>
      <c r="AD47" s="18"/>
      <c r="AE47" s="18"/>
      <c r="AF47" s="18"/>
      <c r="AG47" s="22">
        <v>650</v>
      </c>
      <c r="AH47" s="22">
        <v>625</v>
      </c>
      <c r="AI47" s="15">
        <f t="shared" si="25"/>
        <v>96.15384615384616</v>
      </c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</row>
    <row r="48" spans="1:73" s="20" customFormat="1" ht="150" customHeight="1" x14ac:dyDescent="0.25">
      <c r="A48" s="44"/>
      <c r="B48" s="44"/>
      <c r="C48" s="13">
        <v>2014</v>
      </c>
      <c r="D48" s="36" t="s">
        <v>38</v>
      </c>
      <c r="E48" s="14" t="s">
        <v>169</v>
      </c>
      <c r="F48" s="14" t="s">
        <v>170</v>
      </c>
      <c r="G48" s="14" t="s">
        <v>171</v>
      </c>
      <c r="H48" s="14" t="s">
        <v>80</v>
      </c>
      <c r="I48" s="14" t="s">
        <v>172</v>
      </c>
      <c r="J48" s="14" t="s">
        <v>154</v>
      </c>
      <c r="K48" s="14" t="s">
        <v>133</v>
      </c>
      <c r="L48" s="15"/>
      <c r="M48" s="15"/>
      <c r="N48" s="15" t="str">
        <f t="shared" si="19"/>
        <v/>
      </c>
      <c r="O48" s="15"/>
      <c r="P48" s="15"/>
      <c r="Q48" s="15" t="str">
        <f t="shared" si="20"/>
        <v/>
      </c>
      <c r="R48" s="15"/>
      <c r="S48" s="15"/>
      <c r="T48" s="15" t="str">
        <f t="shared" si="21"/>
        <v/>
      </c>
      <c r="U48" s="15"/>
      <c r="V48" s="15"/>
      <c r="W48" s="15" t="str">
        <f t="shared" si="22"/>
        <v/>
      </c>
      <c r="X48" s="15"/>
      <c r="Y48" s="15"/>
      <c r="Z48" s="15" t="str">
        <f t="shared" si="23"/>
        <v/>
      </c>
      <c r="AA48" s="15"/>
      <c r="AB48" s="15"/>
      <c r="AC48" s="15" t="str">
        <f t="shared" si="24"/>
        <v/>
      </c>
      <c r="AD48" s="18"/>
      <c r="AE48" s="18"/>
      <c r="AF48" s="18"/>
      <c r="AG48" s="22">
        <v>350</v>
      </c>
      <c r="AH48" s="22">
        <v>125</v>
      </c>
      <c r="AI48" s="15">
        <f t="shared" si="25"/>
        <v>35.714285714285715</v>
      </c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</row>
    <row r="49" spans="1:73" s="20" customFormat="1" ht="150" customHeight="1" x14ac:dyDescent="0.25">
      <c r="A49" s="44"/>
      <c r="B49" s="44"/>
      <c r="C49" s="13">
        <v>2014</v>
      </c>
      <c r="D49" s="36" t="s">
        <v>38</v>
      </c>
      <c r="E49" s="14" t="s">
        <v>173</v>
      </c>
      <c r="F49" s="14" t="s">
        <v>174</v>
      </c>
      <c r="G49" s="14" t="s">
        <v>175</v>
      </c>
      <c r="H49" s="14" t="s">
        <v>80</v>
      </c>
      <c r="I49" s="14" t="s">
        <v>123</v>
      </c>
      <c r="J49" s="14" t="s">
        <v>154</v>
      </c>
      <c r="K49" s="14" t="s">
        <v>133</v>
      </c>
      <c r="L49" s="15"/>
      <c r="M49" s="15"/>
      <c r="N49" s="15" t="str">
        <f t="shared" si="19"/>
        <v/>
      </c>
      <c r="O49" s="15"/>
      <c r="P49" s="15"/>
      <c r="Q49" s="15" t="str">
        <f t="shared" si="20"/>
        <v/>
      </c>
      <c r="R49" s="15"/>
      <c r="S49" s="15"/>
      <c r="T49" s="15" t="str">
        <f t="shared" si="21"/>
        <v/>
      </c>
      <c r="U49" s="15"/>
      <c r="V49" s="15"/>
      <c r="W49" s="15" t="str">
        <f t="shared" si="22"/>
        <v/>
      </c>
      <c r="X49" s="15"/>
      <c r="Y49" s="15"/>
      <c r="Z49" s="15" t="str">
        <f t="shared" si="23"/>
        <v/>
      </c>
      <c r="AA49" s="15"/>
      <c r="AB49" s="15"/>
      <c r="AC49" s="15" t="str">
        <f t="shared" si="24"/>
        <v/>
      </c>
      <c r="AD49" s="18"/>
      <c r="AE49" s="18"/>
      <c r="AF49" s="18"/>
      <c r="AG49" s="22">
        <v>425</v>
      </c>
      <c r="AH49" s="22">
        <v>436</v>
      </c>
      <c r="AI49" s="15">
        <f t="shared" si="25"/>
        <v>102.58823529411765</v>
      </c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</row>
    <row r="50" spans="1:73" s="20" customFormat="1" ht="240" customHeight="1" x14ac:dyDescent="0.25">
      <c r="A50" s="44"/>
      <c r="B50" s="44"/>
      <c r="C50" s="13">
        <v>2014</v>
      </c>
      <c r="D50" s="13" t="s">
        <v>50</v>
      </c>
      <c r="E50" s="14" t="s">
        <v>176</v>
      </c>
      <c r="F50" s="14" t="s">
        <v>177</v>
      </c>
      <c r="G50" s="14" t="s">
        <v>178</v>
      </c>
      <c r="H50" s="14" t="s">
        <v>31</v>
      </c>
      <c r="I50" s="14" t="s">
        <v>81</v>
      </c>
      <c r="J50" s="14" t="s">
        <v>179</v>
      </c>
      <c r="K50" s="14" t="s">
        <v>133</v>
      </c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18"/>
      <c r="AE50" s="18"/>
      <c r="AF50" s="18"/>
      <c r="AG50" s="38">
        <v>5</v>
      </c>
      <c r="AH50" s="38">
        <v>8</v>
      </c>
      <c r="AI50" s="22">
        <f t="shared" si="25"/>
        <v>160</v>
      </c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</row>
    <row r="51" spans="1:73" s="20" customFormat="1" ht="207" customHeight="1" x14ac:dyDescent="0.25">
      <c r="A51" s="44"/>
      <c r="B51" s="44"/>
      <c r="C51" s="13">
        <v>2014</v>
      </c>
      <c r="D51" s="13" t="s">
        <v>50</v>
      </c>
      <c r="E51" s="14" t="s">
        <v>180</v>
      </c>
      <c r="F51" s="14" t="s">
        <v>181</v>
      </c>
      <c r="G51" s="14" t="s">
        <v>182</v>
      </c>
      <c r="H51" s="14" t="s">
        <v>31</v>
      </c>
      <c r="I51" s="14" t="s">
        <v>183</v>
      </c>
      <c r="J51" s="14" t="s">
        <v>184</v>
      </c>
      <c r="K51" s="14" t="s">
        <v>133</v>
      </c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18"/>
      <c r="AE51" s="18"/>
      <c r="AF51" s="18"/>
      <c r="AG51" s="38">
        <v>83.33</v>
      </c>
      <c r="AH51" s="39">
        <v>100</v>
      </c>
      <c r="AI51" s="22">
        <f t="shared" si="25"/>
        <v>120.00480019200768</v>
      </c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</row>
    <row r="52" spans="1:73" s="20" customFormat="1" ht="150" customHeight="1" x14ac:dyDescent="0.25">
      <c r="A52" s="44"/>
      <c r="B52" s="44"/>
      <c r="C52" s="13">
        <v>2014</v>
      </c>
      <c r="D52" s="13" t="s">
        <v>50</v>
      </c>
      <c r="E52" s="14" t="s">
        <v>185</v>
      </c>
      <c r="F52" s="14" t="s">
        <v>186</v>
      </c>
      <c r="G52" s="14" t="s">
        <v>187</v>
      </c>
      <c r="H52" s="14" t="s">
        <v>31</v>
      </c>
      <c r="I52" s="14" t="s">
        <v>188</v>
      </c>
      <c r="J52" s="14" t="s">
        <v>179</v>
      </c>
      <c r="K52" s="14" t="s">
        <v>133</v>
      </c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37">
        <v>74.069999999999993</v>
      </c>
      <c r="AH52" s="37">
        <v>97.05</v>
      </c>
      <c r="AI52" s="15">
        <f t="shared" si="25"/>
        <v>131.02470635884976</v>
      </c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</row>
    <row r="53" spans="1:73" s="20" customFormat="1" ht="150" customHeight="1" x14ac:dyDescent="0.25">
      <c r="A53" s="44"/>
      <c r="B53" s="44"/>
      <c r="C53" s="13">
        <v>2014</v>
      </c>
      <c r="D53" s="13" t="s">
        <v>50</v>
      </c>
      <c r="E53" s="14" t="s">
        <v>189</v>
      </c>
      <c r="F53" s="14" t="s">
        <v>190</v>
      </c>
      <c r="G53" s="14" t="s">
        <v>191</v>
      </c>
      <c r="H53" s="14" t="s">
        <v>31</v>
      </c>
      <c r="I53" s="14" t="s">
        <v>123</v>
      </c>
      <c r="J53" s="14" t="s">
        <v>179</v>
      </c>
      <c r="K53" s="14" t="s">
        <v>133</v>
      </c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38">
        <v>15</v>
      </c>
      <c r="AH53" s="38">
        <v>15</v>
      </c>
      <c r="AI53" s="22">
        <f t="shared" si="25"/>
        <v>100</v>
      </c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</row>
    <row r="54" spans="1:73" s="20" customFormat="1" ht="150" customHeight="1" x14ac:dyDescent="0.25">
      <c r="A54" s="44"/>
      <c r="B54" s="44"/>
      <c r="C54" s="13">
        <v>2014</v>
      </c>
      <c r="D54" s="13" t="s">
        <v>50</v>
      </c>
      <c r="E54" s="14" t="s">
        <v>192</v>
      </c>
      <c r="F54" s="14" t="s">
        <v>193</v>
      </c>
      <c r="G54" s="14" t="s">
        <v>194</v>
      </c>
      <c r="H54" s="14" t="s">
        <v>31</v>
      </c>
      <c r="I54" s="14" t="s">
        <v>195</v>
      </c>
      <c r="J54" s="14" t="s">
        <v>179</v>
      </c>
      <c r="K54" s="14" t="s">
        <v>133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38">
        <v>65</v>
      </c>
      <c r="AH54" s="38">
        <v>44</v>
      </c>
      <c r="AI54" s="15">
        <f t="shared" si="25"/>
        <v>67.692307692307693</v>
      </c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</row>
    <row r="55" spans="1:73" s="40" customFormat="1" ht="36" customHeight="1" x14ac:dyDescent="0.25">
      <c r="A55" s="44"/>
      <c r="B55" s="44"/>
    </row>
    <row r="56" spans="1:73" s="10" customFormat="1" ht="36" customHeight="1" x14ac:dyDescent="0.35">
      <c r="A56" s="44"/>
      <c r="B56" s="44"/>
    </row>
    <row r="57" spans="1:73" s="10" customFormat="1" ht="36" customHeight="1" x14ac:dyDescent="0.35">
      <c r="A57" s="44"/>
      <c r="B57" s="44"/>
    </row>
    <row r="58" spans="1:73" s="10" customFormat="1" ht="21" x14ac:dyDescent="0.35">
      <c r="A58" s="44"/>
      <c r="B58" s="44"/>
    </row>
    <row r="59" spans="1:73" s="10" customFormat="1" ht="21" x14ac:dyDescent="0.35">
      <c r="A59" s="44"/>
      <c r="B59" s="44"/>
    </row>
    <row r="60" spans="1:73" s="10" customFormat="1" ht="21" x14ac:dyDescent="0.35">
      <c r="A60" s="44"/>
      <c r="B60" s="44"/>
    </row>
    <row r="61" spans="1:73" s="10" customFormat="1" ht="21" x14ac:dyDescent="0.35">
      <c r="A61"/>
      <c r="B61"/>
    </row>
    <row r="62" spans="1:73" s="10" customFormat="1" ht="21" x14ac:dyDescent="0.35">
      <c r="A62"/>
      <c r="B62"/>
    </row>
    <row r="63" spans="1:73" s="10" customFormat="1" ht="21" x14ac:dyDescent="0.35">
      <c r="A63"/>
      <c r="B63"/>
    </row>
    <row r="64" spans="1:73" s="10" customFormat="1" ht="21" x14ac:dyDescent="0.35">
      <c r="A64"/>
      <c r="B64"/>
    </row>
    <row r="65" spans="1:2" s="10" customFormat="1" ht="21" x14ac:dyDescent="0.35">
      <c r="A65"/>
      <c r="B65"/>
    </row>
  </sheetData>
  <sheetProtection password="CE2E" sheet="1" objects="1" scenarios="1"/>
  <mergeCells count="21">
    <mergeCell ref="R9:T9"/>
    <mergeCell ref="C5:D5"/>
    <mergeCell ref="E5:L5"/>
    <mergeCell ref="C6:D6"/>
    <mergeCell ref="E6:L6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N9"/>
    <mergeCell ref="O9:Q9"/>
    <mergeCell ref="U9:W9"/>
    <mergeCell ref="X9:Z9"/>
    <mergeCell ref="AA9:AC9"/>
    <mergeCell ref="AD9:AF9"/>
    <mergeCell ref="AG9:AI9"/>
  </mergeCells>
  <pageMargins left="0.23622047244094491" right="0.23622047244094491" top="0.74803149606299213" bottom="0.74803149606299213" header="0.31496062992125984" footer="0.31496062992125984"/>
  <pageSetup paperSize="5" scale="3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U008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Marquez Colin</dc:creator>
  <cp:lastModifiedBy>Severino Mendoza Nuñez</cp:lastModifiedBy>
  <cp:lastPrinted>2015-04-23T23:12:29Z</cp:lastPrinted>
  <dcterms:created xsi:type="dcterms:W3CDTF">2015-04-23T20:05:23Z</dcterms:created>
  <dcterms:modified xsi:type="dcterms:W3CDTF">2015-04-28T19:07:40Z</dcterms:modified>
</cp:coreProperties>
</file>