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600" windowHeight="9735"/>
  </bookViews>
  <sheets>
    <sheet name="S072 PROSPERA" sheetId="1" r:id="rId1"/>
  </sheets>
  <calcPr calcId="145621"/>
</workbook>
</file>

<file path=xl/calcChain.xml><?xml version="1.0" encoding="utf-8"?>
<calcChain xmlns="http://schemas.openxmlformats.org/spreadsheetml/2006/main">
  <c r="AA18" i="1" l="1"/>
  <c r="AA19" i="1"/>
  <c r="AA16" i="1"/>
  <c r="AG29" i="1"/>
  <c r="AD29" i="1"/>
  <c r="AA29" i="1"/>
  <c r="X29" i="1"/>
  <c r="U29" i="1"/>
  <c r="R29" i="1"/>
  <c r="O29" i="1"/>
  <c r="L29" i="1"/>
  <c r="O54" i="1"/>
  <c r="O31" i="1" l="1"/>
  <c r="L31" i="1"/>
  <c r="AG56" i="1"/>
  <c r="AD56" i="1"/>
  <c r="AA56" i="1"/>
  <c r="X56" i="1"/>
  <c r="U56" i="1"/>
  <c r="R56" i="1"/>
  <c r="O56" i="1"/>
  <c r="L56" i="1"/>
  <c r="O37" i="1"/>
  <c r="L37" i="1"/>
  <c r="O49" i="1" l="1"/>
  <c r="L49" i="1"/>
  <c r="O48" i="1"/>
  <c r="L48" i="1"/>
  <c r="O55" i="1"/>
  <c r="L55" i="1"/>
  <c r="O47" i="1"/>
  <c r="L47" i="1"/>
  <c r="R40" i="1" l="1"/>
  <c r="O40" i="1"/>
  <c r="L40" i="1"/>
  <c r="AA23" i="1"/>
  <c r="R49" i="1"/>
  <c r="R42" i="1"/>
  <c r="R48" i="1"/>
  <c r="R55" i="1"/>
  <c r="R47" i="1"/>
  <c r="R43" i="1"/>
  <c r="R52" i="1"/>
  <c r="R45" i="1"/>
  <c r="X40" i="1"/>
  <c r="U40" i="1"/>
  <c r="U43" i="1"/>
  <c r="U42" i="1"/>
  <c r="U45" i="1"/>
  <c r="U48" i="1"/>
  <c r="U47" i="1"/>
  <c r="U49" i="1"/>
  <c r="U55" i="1"/>
  <c r="U52" i="1"/>
  <c r="X43" i="1"/>
  <c r="X42" i="1"/>
  <c r="X45" i="1"/>
  <c r="X48" i="1"/>
  <c r="X47" i="1"/>
  <c r="X49" i="1"/>
  <c r="X55" i="1"/>
  <c r="X52" i="1"/>
  <c r="AA49" i="1"/>
  <c r="AA43" i="1"/>
  <c r="AA42" i="1"/>
  <c r="AA45" i="1"/>
  <c r="AA52" i="1"/>
  <c r="AA48" i="1"/>
  <c r="AA55" i="1"/>
  <c r="AA47" i="1"/>
  <c r="AD49" i="1"/>
  <c r="AD43" i="1"/>
  <c r="AD42" i="1"/>
  <c r="AD45" i="1"/>
  <c r="AD52" i="1"/>
  <c r="AD48" i="1"/>
  <c r="AD55" i="1"/>
  <c r="AD47" i="1"/>
  <c r="AG49" i="1"/>
  <c r="AG43" i="1"/>
  <c r="AG42" i="1"/>
  <c r="AG45" i="1"/>
  <c r="AG52" i="1"/>
  <c r="AG48" i="1"/>
  <c r="AG55" i="1"/>
  <c r="AG47" i="1"/>
  <c r="AG50" i="1"/>
  <c r="L23" i="1"/>
  <c r="R21" i="1"/>
  <c r="U21" i="1"/>
  <c r="X21" i="1"/>
  <c r="AA21" i="1"/>
  <c r="L24" i="1"/>
  <c r="O24" i="1"/>
  <c r="R24" i="1"/>
  <c r="U24" i="1"/>
  <c r="L20" i="1"/>
  <c r="O20" i="1"/>
  <c r="R20" i="1"/>
  <c r="U20" i="1"/>
  <c r="L21" i="1"/>
  <c r="O21" i="1"/>
  <c r="L22" i="1"/>
  <c r="O22" i="1"/>
  <c r="R22" i="1"/>
  <c r="U22" i="1"/>
  <c r="O23" i="1"/>
  <c r="R23" i="1"/>
  <c r="U23" i="1"/>
  <c r="L18" i="1"/>
  <c r="O18" i="1"/>
  <c r="R18" i="1"/>
  <c r="U18" i="1"/>
  <c r="AG24" i="1"/>
  <c r="AG20" i="1"/>
  <c r="AG21" i="1"/>
  <c r="AG22" i="1"/>
  <c r="AG23" i="1"/>
  <c r="AG18" i="1"/>
  <c r="AG34" i="1"/>
  <c r="AG39" i="1"/>
  <c r="AG35" i="1"/>
  <c r="AG25" i="1"/>
  <c r="AG30" i="1"/>
  <c r="AG26" i="1"/>
  <c r="AG33" i="1"/>
  <c r="AG36" i="1"/>
  <c r="AG28" i="1"/>
  <c r="AG27" i="1"/>
  <c r="AG32" i="1"/>
  <c r="AG38" i="1"/>
  <c r="AG41" i="1"/>
  <c r="AG53" i="1"/>
  <c r="AG46" i="1"/>
  <c r="AG51" i="1"/>
  <c r="AG44" i="1"/>
  <c r="AD24" i="1"/>
  <c r="AD20" i="1"/>
  <c r="AD21" i="1"/>
  <c r="AD22" i="1"/>
  <c r="AD23" i="1"/>
  <c r="AD18" i="1"/>
  <c r="AD34" i="1"/>
  <c r="AD39" i="1"/>
  <c r="AD35" i="1"/>
  <c r="AD25" i="1"/>
  <c r="AD30" i="1"/>
  <c r="AD26" i="1"/>
  <c r="AD33" i="1"/>
  <c r="AD36" i="1"/>
  <c r="AD28" i="1"/>
  <c r="AD27" i="1"/>
  <c r="AD32" i="1"/>
  <c r="AD38" i="1"/>
  <c r="AD41" i="1"/>
  <c r="AD53" i="1"/>
  <c r="AD46" i="1"/>
  <c r="AD51" i="1"/>
  <c r="AD44" i="1"/>
  <c r="AA17" i="1"/>
  <c r="AA24" i="1"/>
  <c r="AA20" i="1"/>
  <c r="AA22" i="1"/>
  <c r="AA34" i="1"/>
  <c r="AA39" i="1"/>
  <c r="AA35" i="1"/>
  <c r="AA25" i="1"/>
  <c r="AA30" i="1"/>
  <c r="AA26" i="1"/>
  <c r="AA33" i="1"/>
  <c r="AA36" i="1"/>
  <c r="AA28" i="1"/>
  <c r="AA27" i="1"/>
  <c r="AA32" i="1"/>
  <c r="AA38" i="1"/>
  <c r="AA41" i="1"/>
  <c r="AA53" i="1"/>
  <c r="AA46" i="1"/>
  <c r="AA51" i="1"/>
  <c r="AA44" i="1"/>
  <c r="X24" i="1"/>
  <c r="X20" i="1"/>
  <c r="X22" i="1"/>
  <c r="X23" i="1"/>
  <c r="X18" i="1"/>
  <c r="X34" i="1"/>
  <c r="X39" i="1"/>
  <c r="X35" i="1"/>
  <c r="X25" i="1"/>
  <c r="X30" i="1"/>
  <c r="X26" i="1"/>
  <c r="X33" i="1"/>
  <c r="X36" i="1"/>
  <c r="X28" i="1"/>
  <c r="X27" i="1"/>
  <c r="X32" i="1"/>
  <c r="X38" i="1"/>
  <c r="X41" i="1"/>
  <c r="X53" i="1"/>
  <c r="X46" i="1"/>
  <c r="X51" i="1"/>
  <c r="X44" i="1"/>
  <c r="U34" i="1"/>
  <c r="U39" i="1"/>
  <c r="U35" i="1"/>
  <c r="U25" i="1"/>
  <c r="U30" i="1"/>
  <c r="U26" i="1"/>
  <c r="U33" i="1"/>
  <c r="U36" i="1"/>
  <c r="U28" i="1"/>
  <c r="U27" i="1"/>
  <c r="U32" i="1"/>
  <c r="U38" i="1"/>
  <c r="U41" i="1"/>
  <c r="U53" i="1"/>
  <c r="U46" i="1"/>
  <c r="U51" i="1"/>
  <c r="U44" i="1"/>
  <c r="R34" i="1"/>
  <c r="R39" i="1"/>
  <c r="R35" i="1"/>
  <c r="R25" i="1"/>
  <c r="R30" i="1"/>
  <c r="R26" i="1"/>
  <c r="R33" i="1"/>
  <c r="R36" i="1"/>
  <c r="R28" i="1"/>
  <c r="R27" i="1"/>
  <c r="R32" i="1"/>
  <c r="R38" i="1"/>
  <c r="R41" i="1"/>
  <c r="R53" i="1"/>
  <c r="R46" i="1"/>
  <c r="R51" i="1"/>
  <c r="R44" i="1"/>
  <c r="L34" i="1"/>
  <c r="O34" i="1"/>
  <c r="L39" i="1"/>
  <c r="O39" i="1"/>
  <c r="L35" i="1"/>
  <c r="O35" i="1"/>
  <c r="L25" i="1"/>
  <c r="O25" i="1"/>
  <c r="L30" i="1"/>
  <c r="O30" i="1"/>
  <c r="L26" i="1"/>
  <c r="O26" i="1"/>
  <c r="L33" i="1"/>
  <c r="O33" i="1"/>
  <c r="L36" i="1"/>
  <c r="O36" i="1"/>
  <c r="L28" i="1"/>
  <c r="O28" i="1"/>
  <c r="L27" i="1"/>
  <c r="O27" i="1"/>
  <c r="L32" i="1"/>
  <c r="O32" i="1"/>
  <c r="L38" i="1"/>
  <c r="O38" i="1"/>
  <c r="L41" i="1"/>
  <c r="O41" i="1"/>
  <c r="L53" i="1"/>
  <c r="O53" i="1"/>
  <c r="L46" i="1"/>
  <c r="O46" i="1"/>
  <c r="L51" i="1"/>
  <c r="O51" i="1"/>
  <c r="L44" i="1"/>
  <c r="O44" i="1"/>
</calcChain>
</file>

<file path=xl/sharedStrings.xml><?xml version="1.0" encoding="utf-8"?>
<sst xmlns="http://schemas.openxmlformats.org/spreadsheetml/2006/main" count="365" uniqueCount="196">
  <si>
    <t>Definición</t>
  </si>
  <si>
    <t>Método de Cálculo</t>
  </si>
  <si>
    <t>Frecuencia 
de medición</t>
  </si>
  <si>
    <t>Nivel de la MIR</t>
  </si>
  <si>
    <t>Unidad de medida</t>
  </si>
  <si>
    <t>Año de aparición en MIR</t>
  </si>
  <si>
    <t xml:space="preserve">Nombre del Indicador </t>
  </si>
  <si>
    <t>Medio de verificación</t>
  </si>
  <si>
    <t>Programa:</t>
  </si>
  <si>
    <t xml:space="preserve">Unidad Responsable: </t>
  </si>
  <si>
    <t>Observaciones en caso de cambio del indicador durante el periodo 2007-2014</t>
  </si>
  <si>
    <r>
      <t>A: M</t>
    </r>
    <r>
      <rPr>
        <sz val="14"/>
        <color theme="0"/>
        <rFont val="Cambria"/>
        <family val="1"/>
        <scheme val="major"/>
      </rPr>
      <t>eta  anual</t>
    </r>
  </si>
  <si>
    <r>
      <t xml:space="preserve">B: </t>
    </r>
    <r>
      <rPr>
        <sz val="14"/>
        <color theme="0"/>
        <rFont val="Cambria"/>
        <family val="1"/>
        <scheme val="major"/>
      </rPr>
      <t>Valor Alcanzado Cierre Cuenta Pública</t>
    </r>
  </si>
  <si>
    <t>Bimestral</t>
  </si>
  <si>
    <t>Porcentaje</t>
  </si>
  <si>
    <t>Programa Anual de Evaluación para el Ejercicio Fiscal 2015 de los Programas Federales de la Administración Pública Federal  (numeral 19)</t>
  </si>
  <si>
    <t>Evolución Histórica de Indicadores de la Matriz de Indicadores para Resultados 2007-2014</t>
  </si>
  <si>
    <t>Propósito</t>
  </si>
  <si>
    <t>Prevalencia de anemia en mujeres de 12 a 49 años de edad embarazadas y en periodo de lactancia atendidas por el programa</t>
  </si>
  <si>
    <t>El indicador mide el porcentaje de mujeres en edad reproductiva que están embarazadas y en periodo de lactancia cuya concentración de hemoglobina en sangre capilar o venosa está por debajo de un punto de corte apropiado para la etapa del embarazo (trimestre) y altitud sobre el nivel del mar del lugar de residencia del individuo (110 g/L, de acuerdo con la OMS).</t>
  </si>
  <si>
    <t>(Mujeres entre 12 y 49 años de edad que están embarazadas y registraron una concentración de hemoglobina menor a 110 g/L  de hogares atendidos por el programa) / (Mujeres beneficiarias entre 12 y 49 años de edad que están embarazadas de hogares atendidos por el programa) x 100</t>
  </si>
  <si>
    <t>Sexenal</t>
  </si>
  <si>
    <t>Porcentaje de terminación de educación básica de los jóvenes atendidos por el programa</t>
  </si>
  <si>
    <t>El indicador mide el porcentaje de becarios y becarias que concluyen el ciclo escolar inscritos en tercero de secundaria y tienen la edad normativa para cursar dicho grado.</t>
  </si>
  <si>
    <t>(Becarios y becarias egresados de secundaria) / (Total de la población atendida por el programa con 15 años de edad) x 100</t>
  </si>
  <si>
    <t>Anual</t>
  </si>
  <si>
    <t xml:space="preserve">Propósito </t>
  </si>
  <si>
    <t>Porcentaje de becarios y becarias de secundaria que transitan a educación media superior</t>
  </si>
  <si>
    <t>El indicador mide el porcentaje de becarios y becarias que estando inscritos en tercer grado de secundaria en el ciclo escolar anterior, se inscribieron a educación media superior en el siguiente ciclo escolar.</t>
  </si>
  <si>
    <t>(Becarios y becarias de secundaria en Oportunidades inscritos en educación media superior) / (Becarios y becarias de tercero de secundaria en Oportunidades activos en el ciclo anterior) x 100</t>
  </si>
  <si>
    <t>Tasa de becarias en educación media superior con respecto a la composición por sexo de la matricula nacional.</t>
  </si>
  <si>
    <t>El indicador compara la relación a nivel de Educación Media Superior (EMS), entre el porcentaje de la matrícula nacional que es mujer respecto del porcentaje del padrón de becarios del programa que es mujer. Cualquier valor no negativo que se obtenga es un reflejo de que la composición por sexo en los becarios de EMS del Programa Oportunidades favorece en mayor medida a las mujeres que aquella correspondiente a la matrícula a nivel nacional.</t>
  </si>
  <si>
    <t>[(Becarias de educación media superior registradas en Oportunidades / Total de becarios y becarias de educación media superior registrados en Oportunidades) / (Alumnas registradas en educación media superior a nivel nacional / Total de alumnos y alumnas de educación media superior a nivel nacional)-1] x 100</t>
  </si>
  <si>
    <t>Porcentaje de becarios y becarias de primaria que transitan a secundaria.</t>
  </si>
  <si>
    <t>El indicador mide el porcentaje de becarios y becarias que estando inscritos en sexto grado de primaria en el ciclo escolar anterior, se inscribieron a primero de secundaria en el siguiente ciclo escolar.</t>
  </si>
  <si>
    <t>(Número de becarios y becarias de primaria en Oportunidades inscritos al siguiente nivel) / (Número total de becarios y becarias de primaria en Oportunidades inscritos en sexto grado al cierre del ciclo anterior) x 100</t>
  </si>
  <si>
    <t>Tasa de becarias en educación básica con respecto a la composición por sexo de la matricula nacional.</t>
  </si>
  <si>
    <t>El indicador compara la relación a nivel de la educación básica entre el porcentaje de la matrícula nacional que es mujer respecto del porcentaje del padrón de becarios del programa que es mujer. Cualquier valor no negativo que se obtenga es un reflejo de que la composición por sexo en los becarios de educación básica del Programa Oportunidades favorece en mayor medida a las mujeres que aquella correspondiente a la matrícula a nivel nacional.</t>
  </si>
  <si>
    <t>[(Becarias de educación básica registradas en Oportunidades / Total de becarios y becarias de educación básica registrados en Oportunidades) / (Alumnas registradas en educación básica a nivel nacional / Total de alumnos y alumnas de educación básica a nivel nacional) -1] x 100.</t>
  </si>
  <si>
    <t xml:space="preserve">Prevalencia de desnutrición crónica infantil en la población atendida por el programa.   </t>
  </si>
  <si>
    <t xml:space="preserve">El indicador mide el porcentaje de niños y niñas de 0 a 59 meses de edad con puntaje Z de talla para la edad menor a dos desviaciones estándar por debajo de la media de la referencia con respecto al total de niños y niñas atendidos por el programa en ese rango de edad.   </t>
  </si>
  <si>
    <t>(Infantes de 0 a 59 meses con puntaje Z de talla para la edad menor a dos desviaciones estándar de la referencia en los hogares atendidos por el programa) / (Infantes de 0 a 59 meses en los hogares atendidos por el programa) x 100.</t>
  </si>
  <si>
    <t>Porcentaje de cobertura de atención en salud a familias beneficiarias</t>
  </si>
  <si>
    <t>Indica el porcentaje de familias beneficiaras registradas que cumplieron con su corresponsabilidad en salud.</t>
  </si>
  <si>
    <t>(Número de familias beneficiarias en control / Número total de familias beneficiarias registradas en la unidad médica) x 100</t>
  </si>
  <si>
    <t>Porcentaje de familias beneficiarias a las que se les emitió apoyo monetario para alimentación.</t>
  </si>
  <si>
    <t>Del total de familias activas en el padrón, este indicador muestra a qué porcentaje se les transfiere apoyo monetario para alimentación</t>
  </si>
  <si>
    <t>(Número de familias beneficiarias a las que se les transfirió el apoyo monetario de alimentación / Número total de familias beneficiarias en el Padrón Activo - número de familias que se encuentran en el Esquema Diferenciado de Apoyos) x 100.</t>
  </si>
  <si>
    <t xml:space="preserve">Porcentaje de cobertura de niñas y niños con suplemento. </t>
  </si>
  <si>
    <t xml:space="preserve">Indica la cobertura en cuanto a la entrega del suplemento alimenticio a niñas y niños de 6 a 59 meses.   </t>
  </si>
  <si>
    <t>[Número de niñas y niños beneficiarios de 6 a 59 meses de edad que recibieron tratamientos de suplemento alimenticio (mes par)/ Número total de niñas y niños beneficiarios de 6 a 59 meses de edad en control nutricional (mes par)] x 100.</t>
  </si>
  <si>
    <t xml:space="preserve">Porcentaje de becarias y becarios de educación media superior a los que se les emitieron los apoyos monetarios de becas educativas.   </t>
  </si>
  <si>
    <t xml:space="preserve">(Becarias y becarios de educación media superior a los que se les transfirió el apoyo monetario de becas educativas / Becarias y becarios de educación media superior activos en el bimestre) x 100   </t>
  </si>
  <si>
    <t>Porcentaje de becarias y becarios de educación básica a los que se emitió apoyos para útiles escolares.</t>
  </si>
  <si>
    <t xml:space="preserve">De las becarias y becarios activos en educación básica, este indicador muestra a qué porcentaje se les transfiere apoyo monetario por concepto de útiles escolares. </t>
  </si>
  <si>
    <t xml:space="preserve">(Número de becarias y becarios de educación básica a los que se les transfirió el apoyo monetario para la adquisición de útiles escolares  / Número total de becarias y becarios activos de educación básica ) x 100.  </t>
  </si>
  <si>
    <t>Porcentaje de adultos mayores beneficiarios que cumplieron su corresponsabilidad en salud a los que se les emitió el apoyo monetario.</t>
  </si>
  <si>
    <t>Del total de adultos mayores activos en el padrón, este indicador muestra a qué porcentaje se les transfiere apoyo monetario por haber cumplido con su corresponsabilidad</t>
  </si>
  <si>
    <t>(Número de adultos mayores a los que se les transfirió el apoyo monetario dirigido a los adultos de 70 y más años / Número total de adultos mayores en el Padrón Activo) x 1</t>
  </si>
  <si>
    <t>Porcentaje de niños y niñas beneficiarios que están en control nutricional.</t>
  </si>
  <si>
    <t>Indica el porcentaje de niños y niñas beneficiarios registrados que cumplieron con su corresponsabilidad.</t>
  </si>
  <si>
    <t>(Número de niños y niñas menores de cinco años beneficiarios registrados en control nutricional / Número total de niños y niñas beneficiarios menores de cinco años registrados) * 100.</t>
  </si>
  <si>
    <t xml:space="preserve">Niñas, niños y jóvenes que reciben becas de educación básica y media superior   </t>
  </si>
  <si>
    <t xml:space="preserve">Número de becarias y becarios de educación básica y media superior a los que se les emitió transferencia monetaria para becas educativas.   </t>
  </si>
  <si>
    <t xml:space="preserve">Número de becarias y becarios de educación básica a los que se les emitió transferencia monetaria para becas educativas + número de becarias y becarios de educación media superior a los que se les emitió transferencia monetaria para becas educativas.   </t>
  </si>
  <si>
    <t>Trimestral</t>
  </si>
  <si>
    <t>Niño</t>
  </si>
  <si>
    <t xml:space="preserve">Porcentaje de becarias y becarios de educación media superior a los que se emitió apoyos para útiles escolares.   </t>
  </si>
  <si>
    <t xml:space="preserve">De las becarias y becarios activos en educación media superior, este indicador muestra a qué porcentaje se les transfiere apoyo monetario por concepto de útiles escolares.  </t>
  </si>
  <si>
    <t xml:space="preserve">(Número de becarias y becarios de educación media superior a los que se les transfirió el apoyo monetario para la adquisición de útiles escolares / Número total de becarias y becarios activos de educación media superior) x 100.   </t>
  </si>
  <si>
    <t>Porcentaje de becarias y becarios de educación básica a los que se les emitieron los apoyos monetarios de becas educativas.</t>
  </si>
  <si>
    <t xml:space="preserve">De las becarias y becarios activos en educación básica , este indicador muestra a qué porcentaje se les transfiere apoyo monetario por concepto de becas educativas. </t>
  </si>
  <si>
    <t xml:space="preserve">(Becarias y becarios de educación básica a los que se les transfirió el apoyo monetario de becas  / Becarias y becarios de educación básica activos en el bimestre) x 100   </t>
  </si>
  <si>
    <t>Porcentaje de cobertura de mujeres embarazadas y en lactancia con suplemento.</t>
  </si>
  <si>
    <t>Del total de beneficiarias embarazadas y en lactancia que asisten a sus consultas programadas, este indicador muestra qué porcentaje recibe suplemento alimenticio conforme a las Reglas de Operación.</t>
  </si>
  <si>
    <t>[Número de mujeres embarazadas y en lactancia beneficiarias que recibieron tratamientos de suplemento alimenticio(mes par) / Número total de mujeres embarazadas y en lactancia beneficiarias en control(mes par)] x 100</t>
  </si>
  <si>
    <t>Porcentaje de cobertura de atención prenatal a mujeres.</t>
  </si>
  <si>
    <t>Del total beneficiarias embarazadas que entregaron el formato S1 en la unidad de salud, este indicador muestra qué porcentaje cumplió con las consultas programadas.</t>
  </si>
  <si>
    <t>(Mujeres embarazadas beneficiarias en control / Total de mujeres embarazadas beneficiarias registradas) x 100.</t>
  </si>
  <si>
    <t xml:space="preserve">Componente </t>
  </si>
  <si>
    <t>Coordinación Nacional de PROSPERA Programa de Inclusión Social.</t>
  </si>
  <si>
    <t>Fin</t>
  </si>
  <si>
    <t>Prevalencia de sobrepeso y obesidad en niños y niñas entre 5 y 11 años de edad.</t>
  </si>
  <si>
    <t>El indicador mide el porcentaje de infantes entre 5 y 11 años de edad cuyo puntaje Z del índice de masa corporal (IMC=kg/m2) para la edad se ubica en el rango que define sobrepeso u obesidad.</t>
  </si>
  <si>
    <t>(Infantes entre 5 y 11 años de edad con sobrepeso u obesidad) / (Total de infantes entre 5 y 11 años de edad) x 100</t>
  </si>
  <si>
    <t>Componente de PROSPERA  de la Encuesta Nacional de Salud y Nutrición (ENSANUT).</t>
  </si>
  <si>
    <t xml:space="preserve">Prevalencia de anemia en niños y niñas menores de 5 años de edad    </t>
  </si>
  <si>
    <t>El indicador mide el porcentaje de infantes menores de 5 años de edad cuya concentración de hemoglobina en sangre capilar o venosa está por debajo de un punto de corte apropiado para la edad y altitud sobre el nivel del mar del lugar de residencia del individuo.</t>
  </si>
  <si>
    <t xml:space="preserve">(Infantes menores de 5 años de edad que registraron una concentración de hemoglobina menor a 110 g/L) / (Total de infantes menores de 5 años de edad) x 100   </t>
  </si>
  <si>
    <t>Comparación de la diferencia en la escolaridad promedio entre padres e hijos de familias beneficiarias, respecto a la misma diferencia en la población nacional.</t>
  </si>
  <si>
    <t>Evolución de la diferencia entre la distancia en la escolaridad promedio de los jóvenes de 20 años beneficiarios de Oportunidades y la de sus padres respecto de la distancia en la escolaridad promedio nacional de los jóvenes de 20 años y los grupos de edad equivalentes a los de los padres de Oportunidades; ponderando el sexo en cada grupo de edad de la población nacional en función de su peso en la población de Oportunidades.</t>
  </si>
  <si>
    <t>[Promedio de grados de escolaridad de los hijos de 20 años de las familias Oportunidades en el año t - Promedio de grados de escolaridad de los padres de familia, con hijos de 20 años, beneficiarios de Oportunidades en el año t] - [Promedio de grados de escolaridad de los jóvenes de 20 años en el año t - (suma del producto de la proporción de la población en la edad e incluida en el rango de edad de los padres en el año t * proporción de la población en cada edad e contenida en el rango de edad de los padres, correspondiente al sexo masculino o femenino en el año t) * (promedio de grados de escolaridad de los padres, hombres o mujeres, en la edad e incluida en el rango de edad de los padres en el año t )].</t>
  </si>
  <si>
    <t>Quinquenal</t>
  </si>
  <si>
    <t>Años de escolaridad</t>
  </si>
  <si>
    <t>Censos y Conteos nacionales. Base de datos de las encuestas de incorporación y/o recertificación de las familias beneficiarias</t>
  </si>
  <si>
    <t>Porcentaje de la población con acceso a la alimentación</t>
  </si>
  <si>
    <t>Del total de personas a nivel nacional se estima qué porcentaje tiene acceso a la  alimentación; es decir, aquella que no ha percibido o experimentado episodios de hambre por falta de ingresos.</t>
  </si>
  <si>
    <t>(Total de personas elegibles con acceso a la alimentación) / (Total de personas elegibles a nivel nacional) x 100</t>
  </si>
  <si>
    <t>Bianual</t>
  </si>
  <si>
    <t>Sistema de Información Institucional para la Operación del Programa (SIIOP) - SEP.</t>
  </si>
  <si>
    <t>Sistema de Información Institucional para la Operación del Programa (SIIOP) - SEP. CONAPO, proyecciones de población.</t>
  </si>
  <si>
    <t>Sistema de Información Institucional para la Operación del Programa (SIIOP) - SEP. Estadísticas del sistema Educativo Nacional.</t>
  </si>
  <si>
    <t>Sistema de Información en Salud de la Secretaría de Salud (SIS). Sistema de Información en Salud para Población Abierta del IMSS Oportunidades (SISPA).</t>
  </si>
  <si>
    <t>Sistema de Información Institucional para la Operación del Programa (SIIOP)</t>
  </si>
  <si>
    <t>Porcentaje de becarios y becarias de educación media superior para los que se certificó el cumplimiento de la corresponsabilidad.</t>
  </si>
  <si>
    <t>(Número de becarios y becarias de educación media superior con certificación de la corresponsabilidad/  Número total de becarios y becarias de educación media superior) x 100.</t>
  </si>
  <si>
    <t>Porcentaje de familias beneficiarias con una mujer como titular</t>
  </si>
  <si>
    <t>Este indicador muestra qué porcentaje de titulares de la familias beneficiarias son mujeres</t>
  </si>
  <si>
    <t>(Número de familias beneficiarias con titular mujer) / (Número total de familias beneficiarias en el padrón activo del Programa)x 100</t>
  </si>
  <si>
    <t>Mide el abasto de medicamentos del cuadro básico de Oportunidades.</t>
  </si>
  <si>
    <t>(Número de unidades médicas que cuentan con los insumos para la prestación de servicios / Número total de unidades médicas) x 100.</t>
  </si>
  <si>
    <t>Semestral</t>
  </si>
  <si>
    <t>Porcentaje de unidades médicas abastecidas con más del 80% de medicamentos.</t>
  </si>
  <si>
    <t xml:space="preserve">Sistema de Información en Salud de la Secretaría de Salud (SIS). </t>
  </si>
  <si>
    <t>Porcentaje de titulares que consideran que la atención del personal de Oportunidades es buena.</t>
  </si>
  <si>
    <t>Encuesta de Puntos Centinela, CNP.</t>
  </si>
  <si>
    <t>Porcentaje de cobertura de atención prenatal a mujeres en el primer trimestre de gestación.</t>
  </si>
  <si>
    <t>Del total de beneficiarias que ingresan a control prenatal, este indicador muestra el porcentaje de mujeres que ingresan a control del embarazo durante el primer trimestre de gestación.</t>
  </si>
  <si>
    <t>(Número de mujeres que ingresan a control del embarazo en el primer trimestre de gestación / Número total de mujeres que ingresan a control del embarazo) x 100.</t>
  </si>
  <si>
    <t>Razón de recursos entregados respecto a los costos directos de las transferencias monetarias.</t>
  </si>
  <si>
    <t>Del monto total de los apoyos transferidos a las familias beneficiarias, este indicador muestra qué porcentaje respecto a éste se paga a las instituciones liquidadoras por el servicios de entrega.</t>
  </si>
  <si>
    <t>(Costos directos de la entrega de apoyos monetarios / Monto total de los apoyos transferidos) x 100.</t>
  </si>
  <si>
    <t>Porcentaje de localidades atendidas por el programa en los municipios de la Cruzada Nacional Contra el Hambre</t>
  </si>
  <si>
    <t>El indicador mide la proporción de localidades pertenecientes a los 405 municipios de la Cruzada Nacional Contra el Hambre que son atendidas por el programa respecto del total</t>
  </si>
  <si>
    <t>(Número de localidades atendidas por el programa en los municipios de la Cruzada Nacional Contra el Hambre) / (Número de localidades en los municipios de la Cruzada Nacional Contra el Hambre) x 100</t>
  </si>
  <si>
    <t>Datos estadísticos y Censos del INEGI. Sistema de Monitoreo Geoestadístico, CNP.</t>
  </si>
  <si>
    <t>Promedio de tratamientos de suplemento alimenticio a mujeres beneficiarias.</t>
  </si>
  <si>
    <t>Del total de mujeres embarazadas y en periodo de lactancia que recibieron suplementos alimenticios, éste indicador muestra el número promedio de tratamientos que se entrega a cada mujer embarazada o en periodo de lactancia conforme a las Reglas de Operación vigente.</t>
  </si>
  <si>
    <t>Número de tratamientos de suplemento alimentico para mujer entregados (mes par) / Total de mujeres embarazadas y en periodo de lactancia que recibieron tratamiento de suplemento alimenticio.(mes par)alimenticio</t>
  </si>
  <si>
    <t>Porcentaje de cobertura de familias beneficiarias</t>
  </si>
  <si>
    <t>Número de familias beneficiarias del Programa / Número de familias establecidas como población objetivo para el ejercicio fiscal vigente) x 100</t>
  </si>
  <si>
    <t>Promedio de tratamientos de suplemento alimenticio a niñas y niños beneficiarios.</t>
  </si>
  <si>
    <t>Indica el promedio de tratamientos entregados del suplemento alimenticio a niñas y niños conforme las Reglas de Operación.</t>
  </si>
  <si>
    <t>Número de tratamientos de suplemento alimenticio para niñas y niños entregados (mes par)/ Total de niñas y niños de 6 a 59 meses que recibieron tratamientos de suplemento alimenticio.(mes par)</t>
  </si>
  <si>
    <t>Promedio</t>
  </si>
  <si>
    <t>Familias beneficiarias del Programa Oportunidades</t>
  </si>
  <si>
    <t>Mide el total de familias beneficiarias activas al final del periodo.</t>
  </si>
  <si>
    <t>Número total de familias beneficiarias activas al final del periodo.</t>
  </si>
  <si>
    <t>Familia</t>
  </si>
  <si>
    <t>Porcentaje de adultos mayores beneficiarios para los que se certificó el cumplimiento de la corresponsabilidad.</t>
  </si>
  <si>
    <t>Del total de adultos mayores activos en el padrón, este indicador muestra qué porcentaje asiste de forma regular a los servicios de salud .</t>
  </si>
  <si>
    <t>(Número de adultos mayores para los que se recibió oportunamente la certificación a salud / Número total de adultos mayores activos en el padrón) x 100</t>
  </si>
  <si>
    <t>De las escuelas de educación básica a las que asisten los becarios, este indicador muestra qué porcentaje de éstas participa en el Programa Escuelas de Calidad.</t>
  </si>
  <si>
    <t>(Escuelas de educación básica con becarios de Oportunidades que participan en el Programa Escuelas de Calidad ) / (Total de escuelas de educación básica con becarios de Oportunidades ) x 100</t>
  </si>
  <si>
    <t>Sistema de Información Institucional para la Operación del Programa (SIIOP). Base de datos de escuelas de educación básica beneficiadas por el PEC.</t>
  </si>
  <si>
    <t>Porcentaje de becarias y becarios de educación básica para los que se certificó el cumplimiento de la corresponsabilidad.</t>
  </si>
  <si>
    <t xml:space="preserve">(Becarias y becarios de educación básica con cumplimiento de corresponsabilidad /Total de becarias y becarios de educación básica para los que se recibió oportunamente el reporte de corresponsabilidad) x 100   </t>
  </si>
  <si>
    <t>Porcentaje de familias beneficiarias para las que se recibió el reporte oportunamente y cumplieron con su corresponsabilidad en salud.</t>
  </si>
  <si>
    <t>Del total de familias beneficiarias para las que se recibió el reporte oportuno de su corresponsabilidad, este indicador muestra qué porcentaje asiste de forma regular a los servicios de salud.</t>
  </si>
  <si>
    <t>(Familias con cumplimiento de corresponsabilidad a salud)/ (Total de familias para las que se recibió oportunamente la certificación a salud) x 100</t>
  </si>
  <si>
    <t xml:space="preserve">Actividad  </t>
  </si>
  <si>
    <t xml:space="preserve">Actividad </t>
  </si>
  <si>
    <t>Porcentaje de familias beneficiarias a las que se emitió el apoyo monetario para gasto en energéticos.</t>
  </si>
  <si>
    <t>Porcentaje del total de familias beneficiarias a las que se emitió el apoyo monetario componente energético.</t>
  </si>
  <si>
    <t>(Número de familias beneficiarias con transferencia del componente energético) / (Número de familias beneficiarias en el Padrón Activo sin considerar a las que se encuentran en el Esquema Diferenciado de Apoyos) x 100</t>
  </si>
  <si>
    <t>Nombre hasta 2012: Porcentaje de unidades médicas en el Programa que cuentan con medicamentos para proporcionar la atención médica.</t>
  </si>
  <si>
    <t>Nombre hasta 2012: Porcentaje de titulares que mencionaron haber acudido a las Mesas de Atención y Servicios de Oportunidades y consideran buena la atención que recibieron.</t>
  </si>
  <si>
    <t>Porcentaje de escuelas de educación básica que participan en el Programa Escuelas de Calidad con becarios de Oportunidades.</t>
  </si>
  <si>
    <t>Porcentaje de mujeres embarazadas beneficiarias que recibieron complemento alimenticio.</t>
  </si>
  <si>
    <t>Del total de beneficiarias embarazadas beneficiarias del Programa, este indicador muestra qué porcentaje recibe suplemento alimenticio conforme a las Reglas de Operación.</t>
  </si>
  <si>
    <t>[Número de mujeres embarazadas que recibieron el complemento alimenticio / Número total de mujeres embarazadas  beneficiarias del Programa] x 100</t>
  </si>
  <si>
    <t>Hasta antes de 2009 este indicador tenía el nombre de "Porcentaje de niños beneficiarios que recibieron complemento alimenticio"</t>
  </si>
  <si>
    <t>Ex becarios que recibieron los apoyos de Jóvenes con Oportunidades</t>
  </si>
  <si>
    <t>De los becarios y becarias que concluyeron la educación media superior, este indicador muestra qué porcentaje retira el apoyo monetario Jóvenes con Oportunidades después de concluir la EMS.</t>
  </si>
  <si>
    <t>(jóvenes con apoyos emitidos / Número de ex becarios con criterios de elegibilidad) x 100.</t>
  </si>
  <si>
    <t>Cobertura de familias identificadas como elegibles que son incorporadas al Programa.</t>
  </si>
  <si>
    <t>Muestra el porcentaje de familias que son incorporadas al Programa del total de familias liberadas en el padrón base para incorporación.</t>
  </si>
  <si>
    <t>Total de familias incorporadas divididas por el total de familias liberadas en el padrón base para incorporación, todo ello multiplicado por 100.</t>
  </si>
  <si>
    <t>Este indicador se eliminó de la MIR a partir de 2009.</t>
  </si>
  <si>
    <t>Prevalencia de diarrea aguda infantil de la población beneficiaria de Oportunidades</t>
  </si>
  <si>
    <t>Porcentaje de niños de 0 a 59 meses de edad beneficiarios con algún evento de diarrea aguda, con respecto al porcentaje de niños de 0 a 59 meses de edad con algún evento de diarrea aguda de población no beneficiaria de Oportunidades</t>
  </si>
  <si>
    <t>(Número de niños menores de cinco años con algún evento de diarrea aguda en los 15 días previos a la encuesta) / ( Total de niños de 0 a 59 meses de edad encuestados) x 100</t>
  </si>
  <si>
    <t>Anteriormente el indicador se llamaba "Prevalencia de desnutrición crónica infantil, entendida como baja talla para la edad, de la población beneficiaria de Oportunidades". A partir de los Lineamientos para la actualización de la MIR 2014, se modificó el nombre del indicador.</t>
  </si>
  <si>
    <t>Porcentaje de beneficiarios y beneficiarias que concluyeron educación media superior  y retiran el apoyo monetario Jóvenes con PROSPERA en los primeros 6 meses después de concluir la EMS.</t>
  </si>
  <si>
    <t>De los becarios y becarias que concluyeron la educación media superior, este indicador muestra qué porcentaje retira el apoyo monetario Jóvenes con PROSPERA en los primeros 6 meses después de concluir la EMS.</t>
  </si>
  <si>
    <t>(Becarios y becarias que retiran el apoyo monetario Jóvenes con PROSPERA / becarios que concluyeron educación  media superior) x 100.</t>
  </si>
  <si>
    <t>Este indicador se modificó a partir de 2009</t>
  </si>
  <si>
    <t>Este indicador sólo opero en 2008.</t>
  </si>
  <si>
    <t>Encuesta Nacional de Salud y Nutrición (ENSANUT)</t>
  </si>
  <si>
    <t>Niños de 0 a 59 meses con diarrea aguda: Componente de Oportunidades de la Encuesta Nacional de Salud y Nutrición (ENSANUT); Total de niños de 0 a 59 meses en los hogares beneficiarios participantes en la encuesta:CONAPO (hogares en 2005 con piso de tierra en localidades mayores a 5000 habitantes);  Total de niños de 0 a 59 meses en los hogares NO beneficiarios participantes en la encuesta:  Componente de Oportunidades de la Encuesta Nacional de Salud y Nutrición (ENSANUT).</t>
  </si>
  <si>
    <t>De los becarios y becarias de educación media superior para los que se recibió oportunamente el cumplimiento de corresponsabilidad, este indicador muestra qué porcentaje certifica su inscripción, asiste en forma regular a la escuela y a los talleres de auto cuidado de la salud.</t>
  </si>
  <si>
    <t>De las becarias y becarios de educación básica activos en el padrón para los que se recibió oportunamente el cumplimiento de corresponsabilidad, este indicador muestra qué porcentaje certifica su inscripción y asisten en forma regular a la escuela.</t>
  </si>
  <si>
    <t>Nombre hasta 2012: Promedio de sobres de complemento alimenticio a mujeres  beneficiarias.
A partir de bimestre mayo-junio de 2013 se inició la entrega de la nueva suplementación alimenticia a los beneficiarios del Programa. El registro de los nuevos suplementos alimenticios se hace mediante tratamientos de suplementos alimenticios entregados y no como número de sobres como se hacía anteriormente.</t>
  </si>
  <si>
    <t>Nombre hasta 2012: Promedio de sobres de complemento alimenticio a niños beneficiarios.
A partir de bimestre mayo-junio de 2013 se inició la entrega de la nueva suplementación alimenticia a los beneficiarios del Programa. El registro de los nuevos suplementos alimenticios se hace mediante tratamientos de suplementos alimenticios entregados y no como número de sobres como se hacía anteriormente.</t>
  </si>
  <si>
    <t>Del total de titulares que acudieron a las Mesas de Atención y Servicios (MAS) ubicadas en los Módulos de Atención y Pago (MAP), este indicador muestra qué porcentaje  están satisfechos con la atención recibida.</t>
  </si>
  <si>
    <t>(Total de respuestas de titulares que mencionaron haber acudido a una Mesa de Atención y Servicios y consideran buena la atención que recibieron / Total de respuestas válidas de titulares que mencionaron haber acudido a una Mesa de Atención y Servicios y que opinaron sobre la atención del personal)*100.</t>
  </si>
  <si>
    <t>Del total de familias establecidas como meta al inicio del ejercicio fiscal, este indicador muestra qué porcentaje de estás se ha incorporado al Programa y están activas en el Padrón.</t>
  </si>
  <si>
    <t>Relación de oficios de solicitud de pagos de comisiones, CNP. Relación de transferencias monetarias, CNP.</t>
  </si>
  <si>
    <t>Este apoyo operó hasta 2011.</t>
  </si>
  <si>
    <t>Este indicador muestra el porcentaje de becarias y becarios de educación media superior a los que se les transfirió apoyo monetario para becas educativas al haberse certificado su inscripción, o su asistencia regular a la escuela o su asistencia a los talleres de auto cuidado de la salud.</t>
  </si>
  <si>
    <t>Este indicador se retiró de la MIR  del PROGRAMA a partir de 2013.</t>
  </si>
  <si>
    <t>Prevalencia de desnutrición crónica en niños y niñas menores de 5 años.</t>
  </si>
  <si>
    <t>El indicador mide el porcentaje de niños y niñas de 0 a 59 meses de edad con puntaje Z de talla para la edad menor a dos desviaciones estándar por debajo de la media de la referencia con respecto al total de niños atendidos por el programa en ese rango de edad.</t>
  </si>
  <si>
    <t xml:space="preserve">(Infantes de 0 a 59 meses con puntaje Z de talla para la edad menor a dos desviaciones estándar de la referencia) / (Total de infantes de 0 a 59 meses de edad) x 100.   </t>
  </si>
  <si>
    <t>Porcentaje de Cumplimiento: 
[ B / A ]*100</t>
  </si>
  <si>
    <t>S072 PROSPERA Programa de Inclusión Social.</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</si>
</sst>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9"/>
      <name val="Calibri"/>
      <family val="2"/>
      <scheme val="minor"/>
    </font>
    <font>
      <sz val="9"/>
      <color theme="1"/>
      <name val="Calibri"/>
      <family val="2"/>
      <scheme val="minor"/>
    </font>
    <font>
      <b/>
      <sz val="16"/>
      <color theme="1"/>
      <name val="Trajan Pro"/>
      <family val="1"/>
    </font>
    <font>
      <sz val="14"/>
      <color theme="1"/>
      <name val="Calibri"/>
      <family val="2"/>
      <scheme val="minor"/>
    </font>
    <font>
      <b/>
      <sz val="14"/>
      <color theme="0"/>
      <name val="Cambria"/>
      <family val="1"/>
      <scheme val="major"/>
    </font>
    <font>
      <sz val="16"/>
      <color theme="1"/>
      <name val="Calibri"/>
      <family val="2"/>
      <scheme val="minor"/>
    </font>
    <font>
      <b/>
      <sz val="26"/>
      <color theme="1"/>
      <name val="Trajan Pro"/>
      <family val="1"/>
    </font>
    <font>
      <b/>
      <sz val="28"/>
      <color theme="1"/>
      <name val="Trajan Pro"/>
      <family val="1"/>
    </font>
    <font>
      <b/>
      <sz val="48"/>
      <color theme="1"/>
      <name val="Trajan Pro"/>
      <family val="1"/>
    </font>
    <font>
      <b/>
      <sz val="20"/>
      <color theme="1"/>
      <name val="Trajan Pro"/>
      <family val="1"/>
    </font>
    <font>
      <sz val="20"/>
      <color theme="1"/>
      <name val="Calibri"/>
      <family val="2"/>
      <scheme val="minor"/>
    </font>
    <font>
      <sz val="14"/>
      <color theme="0"/>
      <name val="Cambria"/>
      <family val="1"/>
      <scheme val="major"/>
    </font>
    <font>
      <b/>
      <sz val="9"/>
      <color theme="0"/>
      <name val="Calibri"/>
      <family val="2"/>
      <scheme val="minor"/>
    </font>
    <font>
      <b/>
      <sz val="9"/>
      <color rgb="FFFF0000"/>
      <name val="Calibri"/>
      <family val="2"/>
      <scheme val="minor"/>
    </font>
    <font>
      <b/>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6"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2" fillId="3" borderId="1" xfId="0" applyFont="1" applyFill="1" applyBorder="1" applyAlignment="1">
      <alignment horizontal="left" vertical="center"/>
    </xf>
    <xf numFmtId="0" fontId="5" fillId="4" borderId="1" xfId="0" applyFont="1" applyFill="1" applyBorder="1" applyAlignment="1">
      <alignment horizontal="center" vertical="center" wrapText="1"/>
    </xf>
    <xf numFmtId="0" fontId="11"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Border="1" applyAlignment="1">
      <alignment horizontal="left" vertical="center"/>
    </xf>
    <xf numFmtId="0" fontId="1" fillId="3" borderId="1" xfId="0" applyFont="1" applyFill="1" applyBorder="1" applyAlignment="1">
      <alignment horizontal="left" vertical="center" wrapText="1"/>
    </xf>
    <xf numFmtId="0" fontId="10" fillId="0" borderId="0" xfId="0" applyFont="1" applyFill="1" applyAlignment="1">
      <alignment horizontal="left" vertical="center"/>
    </xf>
    <xf numFmtId="0" fontId="0" fillId="0" borderId="0" xfId="0" applyAlignment="1">
      <alignment vertical="center"/>
    </xf>
    <xf numFmtId="0" fontId="9"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2" fillId="3" borderId="1" xfId="0" applyNumberFormat="1" applyFont="1" applyFill="1" applyBorder="1" applyAlignment="1">
      <alignment horizontal="center" wrapText="1"/>
    </xf>
    <xf numFmtId="0" fontId="13"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2" fontId="1" fillId="5"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1"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5"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NumberFormat="1" applyFont="1" applyFill="1" applyBorder="1" applyAlignment="1">
      <alignment horizontal="left" vertical="center" wrapText="1"/>
    </xf>
    <xf numFmtId="3" fontId="2" fillId="2"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2" fontId="14"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2" fontId="15"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0" fillId="0" borderId="0" xfId="0" applyFont="1" applyFill="1" applyAlignment="1">
      <alignment horizontal="left" vertical="center"/>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302561</xdr:colOff>
      <xdr:row>1</xdr:row>
      <xdr:rowOff>65599</xdr:rowOff>
    </xdr:from>
    <xdr:to>
      <xdr:col>32</xdr:col>
      <xdr:colOff>726814</xdr:colOff>
      <xdr:row>7</xdr:row>
      <xdr:rowOff>91816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26061" y="469011"/>
          <a:ext cx="7864959" cy="30405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4"/>
  <sheetViews>
    <sheetView showGridLines="0" tabSelected="1" zoomScaleNormal="100" workbookViewId="0"/>
  </sheetViews>
  <sheetFormatPr baseColWidth="10" defaultRowHeight="15" x14ac:dyDescent="0.25"/>
  <cols>
    <col min="1" max="1" width="32.85546875" style="8" customWidth="1"/>
    <col min="2" max="2" width="24.28515625" style="8" customWidth="1"/>
    <col min="3" max="3" width="24.42578125" style="8" customWidth="1"/>
    <col min="4" max="4" width="20.85546875" style="8" customWidth="1"/>
    <col min="5" max="5" width="25.7109375" style="8" customWidth="1"/>
    <col min="6" max="8" width="20.85546875" style="8" customWidth="1"/>
    <col min="9" max="9" width="44.85546875" style="8" customWidth="1"/>
    <col min="10" max="10" width="17.85546875" style="8" customWidth="1"/>
    <col min="11" max="11" width="20.85546875" style="8" customWidth="1"/>
    <col min="12" max="12" width="20.28515625" style="8" customWidth="1"/>
    <col min="13" max="14" width="17.85546875" style="8" customWidth="1"/>
    <col min="15" max="15" width="21.5703125" style="8" customWidth="1"/>
    <col min="16" max="17" width="17.85546875" style="8" customWidth="1"/>
    <col min="18" max="18" width="21.5703125" style="8" customWidth="1"/>
    <col min="19" max="20" width="17.85546875" style="8" customWidth="1"/>
    <col min="21" max="21" width="21.28515625" style="8" customWidth="1"/>
    <col min="22" max="23" width="17.85546875" style="8" customWidth="1"/>
    <col min="24" max="24" width="20.85546875" style="8" customWidth="1"/>
    <col min="25" max="26" width="17.85546875" style="8" customWidth="1"/>
    <col min="27" max="27" width="20.42578125" style="8" customWidth="1"/>
    <col min="28" max="29" width="17.85546875" style="8" customWidth="1"/>
    <col min="30" max="30" width="19.85546875" style="8" customWidth="1"/>
    <col min="31" max="32" width="17.85546875" style="8" customWidth="1"/>
    <col min="33" max="33" width="20" style="8" customWidth="1"/>
    <col min="34" max="16384" width="11.42578125" style="8"/>
  </cols>
  <sheetData>
    <row r="1" spans="1:33" ht="31.5" customHeight="1" x14ac:dyDescent="0.25"/>
    <row r="2" spans="1:33" ht="73.5" customHeight="1" x14ac:dyDescent="0.25">
      <c r="A2" s="9" t="s">
        <v>16</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row>
    <row r="3" spans="1:33" ht="31.5" customHeight="1" x14ac:dyDescent="0.25">
      <c r="A3" s="11" t="s">
        <v>15</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row>
    <row r="4" spans="1:33" ht="31.5" customHeight="1" x14ac:dyDescent="0.25">
      <c r="A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row>
    <row r="5" spans="1:33" ht="31.5" customHeight="1" x14ac:dyDescent="0.2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row>
    <row r="6" spans="1:33" s="3" customFormat="1" ht="34.5" customHeight="1" x14ac:dyDescent="0.25">
      <c r="A6" s="45" t="s">
        <v>9</v>
      </c>
      <c r="B6" s="45"/>
      <c r="C6" s="46" t="s">
        <v>80</v>
      </c>
      <c r="D6" s="46"/>
      <c r="E6" s="46"/>
      <c r="F6" s="46"/>
      <c r="G6" s="46"/>
      <c r="H6" s="46"/>
      <c r="I6" s="46"/>
      <c r="J6" s="46"/>
      <c r="L6" s="4"/>
      <c r="M6" s="4"/>
      <c r="N6" s="4"/>
      <c r="O6" s="4"/>
      <c r="P6" s="4"/>
      <c r="Q6" s="4"/>
      <c r="R6" s="4"/>
      <c r="S6" s="4"/>
      <c r="T6" s="4"/>
      <c r="U6" s="4"/>
      <c r="V6" s="4"/>
      <c r="W6" s="4"/>
      <c r="X6" s="4"/>
      <c r="Y6" s="4"/>
      <c r="Z6" s="4"/>
      <c r="AA6" s="4"/>
      <c r="AB6" s="4"/>
      <c r="AC6" s="4"/>
      <c r="AD6" s="4"/>
      <c r="AE6" s="4"/>
      <c r="AF6" s="4"/>
      <c r="AG6" s="4"/>
    </row>
    <row r="7" spans="1:33" s="3" customFormat="1" ht="34.5" customHeight="1" x14ac:dyDescent="0.25">
      <c r="A7" s="45" t="s">
        <v>8</v>
      </c>
      <c r="B7" s="45"/>
      <c r="C7" s="47" t="s">
        <v>195</v>
      </c>
      <c r="D7" s="47"/>
      <c r="E7" s="47"/>
      <c r="F7" s="47"/>
      <c r="G7" s="47"/>
      <c r="H7" s="47"/>
      <c r="I7" s="47"/>
      <c r="J7" s="47"/>
      <c r="L7" s="4"/>
      <c r="M7" s="4"/>
      <c r="N7" s="4"/>
      <c r="O7" s="4"/>
      <c r="P7" s="4"/>
      <c r="Q7" s="4"/>
      <c r="R7" s="4"/>
      <c r="S7" s="4"/>
      <c r="T7" s="4"/>
      <c r="U7" s="4"/>
      <c r="V7" s="4"/>
      <c r="W7" s="4"/>
      <c r="X7" s="4"/>
      <c r="Y7" s="4"/>
      <c r="Z7" s="4"/>
      <c r="AA7" s="4"/>
      <c r="AB7" s="4"/>
      <c r="AC7" s="4"/>
      <c r="AD7" s="4"/>
      <c r="AE7" s="4"/>
      <c r="AF7" s="4"/>
      <c r="AG7" s="4"/>
    </row>
    <row r="8" spans="1:33" s="3" customFormat="1" ht="14.25" customHeight="1" x14ac:dyDescent="0.25">
      <c r="A8" s="7"/>
      <c r="B8" s="7"/>
      <c r="C8" s="5"/>
      <c r="D8" s="5"/>
      <c r="E8" s="5"/>
      <c r="F8" s="5"/>
      <c r="G8" s="5"/>
      <c r="H8" s="5"/>
      <c r="I8" s="5"/>
      <c r="J8" s="5"/>
      <c r="L8" s="4"/>
      <c r="M8" s="4"/>
      <c r="N8" s="4"/>
      <c r="O8" s="4"/>
      <c r="P8" s="4"/>
      <c r="Q8" s="4"/>
      <c r="R8" s="4"/>
      <c r="S8" s="4"/>
      <c r="T8" s="4"/>
      <c r="U8" s="4"/>
      <c r="V8" s="4"/>
      <c r="W8" s="4"/>
      <c r="X8" s="4"/>
      <c r="Y8" s="4"/>
      <c r="Z8" s="4"/>
      <c r="AA8" s="4"/>
      <c r="AB8" s="4"/>
      <c r="AC8" s="4"/>
      <c r="AD8" s="4"/>
      <c r="AE8" s="4"/>
      <c r="AF8" s="4"/>
      <c r="AG8" s="4"/>
    </row>
    <row r="9" spans="1:33" s="14" customFormat="1" ht="41.25" customHeight="1" x14ac:dyDescent="0.25"/>
    <row r="10" spans="1:33" s="15" customFormat="1" ht="35.25" customHeight="1" x14ac:dyDescent="0.25">
      <c r="A10" s="43" t="s">
        <v>5</v>
      </c>
      <c r="B10" s="43" t="s">
        <v>3</v>
      </c>
      <c r="C10" s="43" t="s">
        <v>6</v>
      </c>
      <c r="D10" s="43" t="s">
        <v>0</v>
      </c>
      <c r="E10" s="43" t="s">
        <v>1</v>
      </c>
      <c r="F10" s="43" t="s">
        <v>2</v>
      </c>
      <c r="G10" s="43" t="s">
        <v>4</v>
      </c>
      <c r="H10" s="43" t="s">
        <v>7</v>
      </c>
      <c r="I10" s="43" t="s">
        <v>10</v>
      </c>
      <c r="J10" s="42">
        <v>2007</v>
      </c>
      <c r="K10" s="42"/>
      <c r="L10" s="42"/>
      <c r="M10" s="42">
        <v>2008</v>
      </c>
      <c r="N10" s="42"/>
      <c r="O10" s="42"/>
      <c r="P10" s="42">
        <v>2009</v>
      </c>
      <c r="Q10" s="42"/>
      <c r="R10" s="42"/>
      <c r="S10" s="42">
        <v>2010</v>
      </c>
      <c r="T10" s="42"/>
      <c r="U10" s="42"/>
      <c r="V10" s="42">
        <v>2011</v>
      </c>
      <c r="W10" s="42"/>
      <c r="X10" s="42"/>
      <c r="Y10" s="42">
        <v>2012</v>
      </c>
      <c r="Z10" s="42"/>
      <c r="AA10" s="42"/>
      <c r="AB10" s="42">
        <v>2013</v>
      </c>
      <c r="AC10" s="42"/>
      <c r="AD10" s="42"/>
      <c r="AE10" s="42">
        <v>2014</v>
      </c>
      <c r="AF10" s="42"/>
      <c r="AG10" s="42"/>
    </row>
    <row r="11" spans="1:33" s="15" customFormat="1" ht="79.5" customHeight="1" x14ac:dyDescent="0.25">
      <c r="A11" s="44"/>
      <c r="B11" s="44"/>
      <c r="C11" s="44"/>
      <c r="D11" s="44"/>
      <c r="E11" s="44"/>
      <c r="F11" s="44"/>
      <c r="G11" s="44"/>
      <c r="H11" s="44"/>
      <c r="I11" s="44"/>
      <c r="J11" s="2" t="s">
        <v>11</v>
      </c>
      <c r="K11" s="2" t="s">
        <v>12</v>
      </c>
      <c r="L11" s="2" t="s">
        <v>194</v>
      </c>
      <c r="M11" s="2" t="s">
        <v>11</v>
      </c>
      <c r="N11" s="2" t="s">
        <v>12</v>
      </c>
      <c r="O11" s="2" t="s">
        <v>194</v>
      </c>
      <c r="P11" s="2" t="s">
        <v>11</v>
      </c>
      <c r="Q11" s="2" t="s">
        <v>12</v>
      </c>
      <c r="R11" s="2" t="s">
        <v>194</v>
      </c>
      <c r="S11" s="2" t="s">
        <v>11</v>
      </c>
      <c r="T11" s="2" t="s">
        <v>12</v>
      </c>
      <c r="U11" s="2" t="s">
        <v>194</v>
      </c>
      <c r="V11" s="2" t="s">
        <v>11</v>
      </c>
      <c r="W11" s="2" t="s">
        <v>12</v>
      </c>
      <c r="X11" s="2" t="s">
        <v>194</v>
      </c>
      <c r="Y11" s="2" t="s">
        <v>11</v>
      </c>
      <c r="Z11" s="2" t="s">
        <v>12</v>
      </c>
      <c r="AA11" s="2" t="s">
        <v>194</v>
      </c>
      <c r="AB11" s="2" t="s">
        <v>11</v>
      </c>
      <c r="AC11" s="2" t="s">
        <v>12</v>
      </c>
      <c r="AD11" s="2" t="s">
        <v>194</v>
      </c>
      <c r="AE11" s="2" t="s">
        <v>11</v>
      </c>
      <c r="AF11" s="2" t="s">
        <v>12</v>
      </c>
      <c r="AG11" s="2" t="s">
        <v>194</v>
      </c>
    </row>
    <row r="12" spans="1:33" s="15" customFormat="1" ht="109.5" customHeight="1" x14ac:dyDescent="0.2">
      <c r="A12" s="1">
        <v>2014</v>
      </c>
      <c r="B12" s="1" t="s">
        <v>81</v>
      </c>
      <c r="C12" s="17" t="s">
        <v>82</v>
      </c>
      <c r="D12" s="17" t="s">
        <v>83</v>
      </c>
      <c r="E12" s="17" t="s">
        <v>84</v>
      </c>
      <c r="F12" s="18" t="s">
        <v>21</v>
      </c>
      <c r="G12" s="18" t="s">
        <v>14</v>
      </c>
      <c r="H12" s="18" t="s">
        <v>178</v>
      </c>
      <c r="I12" s="18"/>
      <c r="J12" s="29"/>
      <c r="K12" s="29"/>
      <c r="L12" s="20"/>
      <c r="M12" s="22"/>
      <c r="N12" s="22"/>
      <c r="O12" s="22"/>
      <c r="P12" s="20"/>
      <c r="Q12" s="20"/>
      <c r="R12" s="20"/>
      <c r="S12" s="22"/>
      <c r="T12" s="22"/>
      <c r="U12" s="22"/>
      <c r="V12" s="20"/>
      <c r="W12" s="20"/>
      <c r="X12" s="20"/>
      <c r="Y12" s="22"/>
      <c r="Z12" s="22"/>
      <c r="AA12" s="22"/>
      <c r="AB12" s="20"/>
      <c r="AC12" s="20"/>
      <c r="AD12" s="20"/>
      <c r="AE12" s="20"/>
      <c r="AF12" s="20"/>
      <c r="AG12" s="20"/>
    </row>
    <row r="13" spans="1:33" s="15" customFormat="1" ht="143.25" customHeight="1" x14ac:dyDescent="0.2">
      <c r="A13" s="1">
        <v>2014</v>
      </c>
      <c r="B13" s="1" t="s">
        <v>81</v>
      </c>
      <c r="C13" s="6" t="s">
        <v>86</v>
      </c>
      <c r="D13" s="19" t="s">
        <v>87</v>
      </c>
      <c r="E13" s="6" t="s">
        <v>88</v>
      </c>
      <c r="F13" s="18" t="s">
        <v>21</v>
      </c>
      <c r="G13" s="18" t="s">
        <v>14</v>
      </c>
      <c r="H13" s="18" t="s">
        <v>178</v>
      </c>
      <c r="I13" s="18"/>
      <c r="J13" s="29"/>
      <c r="K13" s="29"/>
      <c r="L13" s="20"/>
      <c r="M13" s="22"/>
      <c r="N13" s="22"/>
      <c r="O13" s="22"/>
      <c r="P13" s="20"/>
      <c r="Q13" s="20"/>
      <c r="R13" s="20"/>
      <c r="S13" s="22"/>
      <c r="T13" s="22"/>
      <c r="U13" s="22"/>
      <c r="V13" s="20"/>
      <c r="W13" s="20"/>
      <c r="X13" s="20"/>
      <c r="Y13" s="22"/>
      <c r="Z13" s="22"/>
      <c r="AA13" s="22"/>
      <c r="AB13" s="20"/>
      <c r="AC13" s="20"/>
      <c r="AD13" s="20"/>
      <c r="AE13" s="20"/>
      <c r="AF13" s="20"/>
      <c r="AG13" s="20"/>
    </row>
    <row r="14" spans="1:33" s="15" customFormat="1" ht="126" customHeight="1" x14ac:dyDescent="0.2">
      <c r="A14" s="1">
        <v>2014</v>
      </c>
      <c r="B14" s="1" t="s">
        <v>81</v>
      </c>
      <c r="C14" s="17" t="s">
        <v>95</v>
      </c>
      <c r="D14" s="17" t="s">
        <v>96</v>
      </c>
      <c r="E14" s="17" t="s">
        <v>97</v>
      </c>
      <c r="F14" s="18" t="s">
        <v>98</v>
      </c>
      <c r="G14" s="18" t="s">
        <v>14</v>
      </c>
      <c r="H14" s="18" t="s">
        <v>178</v>
      </c>
      <c r="I14" s="18"/>
      <c r="J14" s="29"/>
      <c r="K14" s="29"/>
      <c r="L14" s="20"/>
      <c r="M14" s="22"/>
      <c r="N14" s="22"/>
      <c r="O14" s="22"/>
      <c r="P14" s="20"/>
      <c r="Q14" s="20"/>
      <c r="R14" s="20"/>
      <c r="S14" s="22"/>
      <c r="T14" s="22"/>
      <c r="U14" s="22"/>
      <c r="V14" s="20"/>
      <c r="W14" s="20"/>
      <c r="X14" s="20"/>
      <c r="Y14" s="22"/>
      <c r="Z14" s="22"/>
      <c r="AA14" s="22"/>
      <c r="AB14" s="20"/>
      <c r="AC14" s="20"/>
      <c r="AD14" s="20"/>
      <c r="AE14" s="20"/>
      <c r="AF14" s="20"/>
      <c r="AG14" s="20"/>
    </row>
    <row r="15" spans="1:33" s="15" customFormat="1" ht="143.25" customHeight="1" x14ac:dyDescent="0.2">
      <c r="A15" s="1">
        <v>2014</v>
      </c>
      <c r="B15" s="1" t="s">
        <v>81</v>
      </c>
      <c r="C15" s="17" t="s">
        <v>191</v>
      </c>
      <c r="D15" s="19" t="s">
        <v>192</v>
      </c>
      <c r="E15" s="17" t="s">
        <v>193</v>
      </c>
      <c r="F15" s="18" t="s">
        <v>21</v>
      </c>
      <c r="G15" s="18" t="s">
        <v>14</v>
      </c>
      <c r="H15" s="18" t="s">
        <v>178</v>
      </c>
      <c r="I15" s="18"/>
      <c r="J15" s="29"/>
      <c r="K15" s="29"/>
      <c r="L15" s="20"/>
      <c r="M15" s="22"/>
      <c r="N15" s="22"/>
      <c r="O15" s="22"/>
      <c r="P15" s="20"/>
      <c r="Q15" s="20"/>
      <c r="R15" s="20"/>
      <c r="S15" s="22"/>
      <c r="T15" s="22"/>
      <c r="U15" s="22"/>
      <c r="V15" s="20"/>
      <c r="W15" s="20"/>
      <c r="X15" s="20"/>
      <c r="Y15" s="22"/>
      <c r="Z15" s="22"/>
      <c r="AA15" s="22"/>
      <c r="AB15" s="20"/>
      <c r="AC15" s="20"/>
      <c r="AD15" s="20"/>
      <c r="AE15" s="20"/>
      <c r="AF15" s="20"/>
      <c r="AG15" s="20"/>
    </row>
    <row r="16" spans="1:33" ht="298.5" customHeight="1" x14ac:dyDescent="0.2">
      <c r="A16" s="1">
        <v>2007</v>
      </c>
      <c r="B16" s="1" t="s">
        <v>81</v>
      </c>
      <c r="C16" s="6" t="s">
        <v>89</v>
      </c>
      <c r="D16" s="19" t="s">
        <v>90</v>
      </c>
      <c r="E16" s="19" t="s">
        <v>91</v>
      </c>
      <c r="F16" s="18" t="s">
        <v>92</v>
      </c>
      <c r="G16" s="18" t="s">
        <v>93</v>
      </c>
      <c r="H16" s="18" t="s">
        <v>94</v>
      </c>
      <c r="I16" s="18"/>
      <c r="J16" s="21"/>
      <c r="K16" s="21"/>
      <c r="L16" s="21"/>
      <c r="M16" s="22"/>
      <c r="N16" s="22"/>
      <c r="O16" s="22"/>
      <c r="P16" s="23"/>
      <c r="Q16" s="23"/>
      <c r="R16" s="23"/>
      <c r="S16" s="22"/>
      <c r="T16" s="22"/>
      <c r="U16" s="22"/>
      <c r="V16" s="23"/>
      <c r="W16" s="23"/>
      <c r="X16" s="23"/>
      <c r="Y16" s="22">
        <v>2</v>
      </c>
      <c r="Z16" s="22">
        <v>2.15</v>
      </c>
      <c r="AA16" s="22">
        <f>Z16/Y16*100</f>
        <v>107.5</v>
      </c>
      <c r="AB16" s="23"/>
      <c r="AC16" s="23"/>
      <c r="AD16" s="23"/>
      <c r="AE16" s="22"/>
      <c r="AF16" s="22"/>
      <c r="AG16" s="22"/>
    </row>
    <row r="17" spans="1:33" ht="244.5" customHeight="1" x14ac:dyDescent="0.25">
      <c r="A17" s="1">
        <v>2010</v>
      </c>
      <c r="B17" s="1" t="s">
        <v>17</v>
      </c>
      <c r="C17" s="6" t="s">
        <v>18</v>
      </c>
      <c r="D17" s="24" t="s">
        <v>19</v>
      </c>
      <c r="E17" s="6" t="s">
        <v>20</v>
      </c>
      <c r="F17" s="18" t="s">
        <v>21</v>
      </c>
      <c r="G17" s="18" t="s">
        <v>14</v>
      </c>
      <c r="H17" s="18" t="s">
        <v>85</v>
      </c>
      <c r="I17" s="18"/>
      <c r="J17" s="21"/>
      <c r="K17" s="21"/>
      <c r="L17" s="21"/>
      <c r="M17" s="22"/>
      <c r="N17" s="22"/>
      <c r="O17" s="22"/>
      <c r="P17" s="21"/>
      <c r="Q17" s="21"/>
      <c r="R17" s="21"/>
      <c r="S17" s="22"/>
      <c r="T17" s="22"/>
      <c r="U17" s="22"/>
      <c r="V17" s="21"/>
      <c r="W17" s="21"/>
      <c r="X17" s="21"/>
      <c r="Y17" s="22">
        <v>17</v>
      </c>
      <c r="Z17" s="22">
        <v>22.4</v>
      </c>
      <c r="AA17" s="22">
        <f t="shared" ref="AA17:AA49" si="0">IF(AND(Z17&lt;&gt;0,Y17&lt;&gt;0),Z17/Y17*100,"")</f>
        <v>131.76470588235293</v>
      </c>
      <c r="AB17" s="21"/>
      <c r="AC17" s="21"/>
      <c r="AD17" s="21"/>
      <c r="AE17" s="21"/>
      <c r="AF17" s="21"/>
      <c r="AG17" s="21"/>
    </row>
    <row r="18" spans="1:33" ht="193.5" customHeight="1" x14ac:dyDescent="0.25">
      <c r="A18" s="26">
        <v>2009</v>
      </c>
      <c r="B18" s="1" t="s">
        <v>26</v>
      </c>
      <c r="C18" s="6" t="s">
        <v>39</v>
      </c>
      <c r="D18" s="27" t="s">
        <v>40</v>
      </c>
      <c r="E18" s="27" t="s">
        <v>41</v>
      </c>
      <c r="F18" s="6" t="s">
        <v>21</v>
      </c>
      <c r="G18" s="6" t="s">
        <v>14</v>
      </c>
      <c r="H18" s="18" t="s">
        <v>85</v>
      </c>
      <c r="I18" s="28" t="s">
        <v>172</v>
      </c>
      <c r="J18" s="21"/>
      <c r="K18" s="21"/>
      <c r="L18" s="21" t="str">
        <f t="shared" ref="L18:L46" si="1">IF(AND(K18&lt;&gt;0,J18&lt;&gt;0),K18/J18*100,"")</f>
        <v/>
      </c>
      <c r="M18" s="22"/>
      <c r="N18" s="22"/>
      <c r="O18" s="22" t="str">
        <f t="shared" ref="O18:O46" si="2">IF(AND(N18&lt;&gt;0,M18&lt;&gt;0),N18/M18*100,"")</f>
        <v/>
      </c>
      <c r="P18" s="23"/>
      <c r="Q18" s="23"/>
      <c r="R18" s="23" t="str">
        <f t="shared" ref="R18:R46" si="3">IF(AND(Q18&lt;&gt;0,P18&lt;&gt;0),Q18/P18*100,"")</f>
        <v/>
      </c>
      <c r="S18" s="22"/>
      <c r="T18" s="22"/>
      <c r="U18" s="22" t="str">
        <f t="shared" ref="U18:U46" si="4">IF(AND(T18&lt;&gt;0,S18&lt;&gt;0),T18/S18*100,"")</f>
        <v/>
      </c>
      <c r="V18" s="23"/>
      <c r="W18" s="23"/>
      <c r="X18" s="23" t="str">
        <f t="shared" ref="X18:X46" si="5">IF(AND(W18&lt;&gt;0,V18&lt;&gt;0),W18/V18*100,"")</f>
        <v/>
      </c>
      <c r="Y18" s="22">
        <v>22.95</v>
      </c>
      <c r="Z18" s="22">
        <v>21.42</v>
      </c>
      <c r="AA18" s="22">
        <f>Z18/Y18*100</f>
        <v>93.333333333333343</v>
      </c>
      <c r="AB18" s="23"/>
      <c r="AC18" s="23"/>
      <c r="AD18" s="23" t="str">
        <f t="shared" ref="AD18:AD46" si="6">IF(AND(AC18&lt;&gt;0,AB18&lt;&gt;0),AC18/AB18*100,"")</f>
        <v/>
      </c>
      <c r="AE18" s="22"/>
      <c r="AF18" s="22"/>
      <c r="AG18" s="22" t="str">
        <f t="shared" ref="AG18:AG49" si="7">IF(AND(AF18&lt;&gt;0,AE18&lt;&gt;0),AF18/AE18*100,"")</f>
        <v/>
      </c>
    </row>
    <row r="19" spans="1:33" ht="303" customHeight="1" x14ac:dyDescent="0.25">
      <c r="A19" s="1">
        <v>2008</v>
      </c>
      <c r="B19" s="26" t="s">
        <v>26</v>
      </c>
      <c r="C19" s="6" t="s">
        <v>169</v>
      </c>
      <c r="D19" s="27" t="s">
        <v>170</v>
      </c>
      <c r="E19" s="27" t="s">
        <v>171</v>
      </c>
      <c r="F19" s="6" t="s">
        <v>92</v>
      </c>
      <c r="G19" s="6" t="s">
        <v>14</v>
      </c>
      <c r="H19" s="28" t="s">
        <v>179</v>
      </c>
      <c r="I19" s="18" t="s">
        <v>190</v>
      </c>
      <c r="J19" s="21"/>
      <c r="K19" s="21"/>
      <c r="L19" s="21"/>
      <c r="M19" s="22"/>
      <c r="N19" s="22"/>
      <c r="O19" s="22"/>
      <c r="P19" s="23"/>
      <c r="Q19" s="23"/>
      <c r="R19" s="23"/>
      <c r="S19" s="22"/>
      <c r="T19" s="22"/>
      <c r="U19" s="22"/>
      <c r="V19" s="23"/>
      <c r="W19" s="23"/>
      <c r="X19" s="23"/>
      <c r="Y19" s="22">
        <v>11</v>
      </c>
      <c r="Z19" s="22">
        <v>11.3</v>
      </c>
      <c r="AA19" s="22">
        <f>Z19/Y19*100</f>
        <v>102.72727272727273</v>
      </c>
      <c r="AB19" s="23"/>
      <c r="AC19" s="23"/>
      <c r="AD19" s="23"/>
      <c r="AE19" s="22"/>
      <c r="AF19" s="22"/>
      <c r="AG19" s="22"/>
    </row>
    <row r="20" spans="1:33" ht="186" customHeight="1" x14ac:dyDescent="0.25">
      <c r="A20" s="1">
        <v>2008</v>
      </c>
      <c r="B20" s="1" t="s">
        <v>26</v>
      </c>
      <c r="C20" s="6" t="s">
        <v>27</v>
      </c>
      <c r="D20" s="6" t="s">
        <v>28</v>
      </c>
      <c r="E20" s="6" t="s">
        <v>29</v>
      </c>
      <c r="F20" s="6" t="s">
        <v>25</v>
      </c>
      <c r="G20" s="6" t="s">
        <v>14</v>
      </c>
      <c r="H20" s="18" t="s">
        <v>99</v>
      </c>
      <c r="I20" s="18"/>
      <c r="J20" s="21"/>
      <c r="K20" s="21"/>
      <c r="L20" s="21" t="str">
        <f>IF(AND(K20&lt;&gt;0,J20&lt;&gt;0),K20/J20*100,"")</f>
        <v/>
      </c>
      <c r="M20" s="22">
        <v>55</v>
      </c>
      <c r="N20" s="22">
        <v>56.86</v>
      </c>
      <c r="O20" s="22">
        <f>IF(AND(N20&lt;&gt;0,M20&lt;&gt;0),N20/M20*100,"")</f>
        <v>103.38181818181818</v>
      </c>
      <c r="P20" s="25">
        <v>55</v>
      </c>
      <c r="Q20" s="25">
        <v>59.85</v>
      </c>
      <c r="R20" s="23">
        <f>IF(AND(Q20&lt;&gt;0,P20&lt;&gt;0),Q20/P20*100,"")</f>
        <v>108.81818181818181</v>
      </c>
      <c r="S20" s="22">
        <v>55</v>
      </c>
      <c r="T20" s="22">
        <v>56.28</v>
      </c>
      <c r="U20" s="22">
        <f>IF(AND(T20&lt;&gt;0,S20&lt;&gt;0),T20/S20*100,"")</f>
        <v>102.32727272727273</v>
      </c>
      <c r="V20" s="25">
        <v>55</v>
      </c>
      <c r="W20" s="25">
        <v>64.459999999999994</v>
      </c>
      <c r="X20" s="23">
        <f>IF(AND(W20&lt;&gt;0,V20&lt;&gt;0),W20/V20*100,"")</f>
        <v>117.19999999999999</v>
      </c>
      <c r="Y20" s="22">
        <v>55</v>
      </c>
      <c r="Z20" s="22">
        <v>65.91</v>
      </c>
      <c r="AA20" s="22">
        <f>IF(AND(Z20&lt;&gt;0,Y20&lt;&gt;0),Z20/Y20*100,"")</f>
        <v>119.83636363636363</v>
      </c>
      <c r="AB20" s="25">
        <v>55</v>
      </c>
      <c r="AC20" s="25">
        <v>68.94</v>
      </c>
      <c r="AD20" s="23">
        <f>IF(AND(AC20&lt;&gt;0,AB20&lt;&gt;0),AC20/AB20*100,"")</f>
        <v>125.34545454545454</v>
      </c>
      <c r="AE20" s="22">
        <v>65</v>
      </c>
      <c r="AF20" s="22">
        <v>71.38</v>
      </c>
      <c r="AG20" s="22">
        <f>IF(AND(AF20&lt;&gt;0,AE20&lt;&gt;0),AF20/AE20*100,"")</f>
        <v>109.8153846153846</v>
      </c>
    </row>
    <row r="21" spans="1:33" ht="299.25" customHeight="1" x14ac:dyDescent="0.25">
      <c r="A21" s="26">
        <v>2008</v>
      </c>
      <c r="B21" s="26" t="s">
        <v>26</v>
      </c>
      <c r="C21" s="6" t="s">
        <v>30</v>
      </c>
      <c r="D21" s="27" t="s">
        <v>31</v>
      </c>
      <c r="E21" s="27" t="s">
        <v>32</v>
      </c>
      <c r="F21" s="6" t="s">
        <v>25</v>
      </c>
      <c r="G21" s="6" t="s">
        <v>14</v>
      </c>
      <c r="H21" s="28" t="s">
        <v>100</v>
      </c>
      <c r="I21" s="28"/>
      <c r="J21" s="30"/>
      <c r="K21" s="30"/>
      <c r="L21" s="21" t="str">
        <f>IF(AND(K21&lt;&gt;0,J21&lt;&gt;0),K21/J21*100,"")</f>
        <v/>
      </c>
      <c r="M21" s="22">
        <v>4</v>
      </c>
      <c r="N21" s="22">
        <v>4.66</v>
      </c>
      <c r="O21" s="22">
        <f>IF(AND(N21&lt;&gt;0,M21&lt;&gt;0),N21/M21*100,"")</f>
        <v>116.5</v>
      </c>
      <c r="P21" s="30">
        <v>4</v>
      </c>
      <c r="Q21" s="30">
        <v>2.4500000000000002</v>
      </c>
      <c r="R21" s="23">
        <f>IF(AND(Q21&lt;&gt;0,P21&lt;&gt;0),Q21/P21*100,"")</f>
        <v>61.250000000000007</v>
      </c>
      <c r="S21" s="22">
        <v>3</v>
      </c>
      <c r="T21" s="22">
        <v>1.46</v>
      </c>
      <c r="U21" s="22">
        <f>IF(AND(T21&lt;&gt;0,S21&lt;&gt;0),T21/S21*100,"")</f>
        <v>48.666666666666664</v>
      </c>
      <c r="V21" s="31">
        <v>3</v>
      </c>
      <c r="W21" s="31">
        <v>2.06</v>
      </c>
      <c r="X21" s="23">
        <f>IF(AND(W21&lt;&gt;0,V21&lt;&gt;0),W21/V21*100,"")</f>
        <v>68.666666666666671</v>
      </c>
      <c r="Y21" s="22">
        <v>3</v>
      </c>
      <c r="Z21" s="22">
        <v>2.23</v>
      </c>
      <c r="AA21" s="22">
        <f>IF(AND(Z21&lt;&gt;0,Y21&lt;&gt;0),Z21/Y21*100,"")</f>
        <v>74.333333333333329</v>
      </c>
      <c r="AB21" s="31">
        <v>2.2400000000000002</v>
      </c>
      <c r="AC21" s="31">
        <v>1.66</v>
      </c>
      <c r="AD21" s="23">
        <f>IF(AND(AC21&lt;&gt;0,AB21&lt;&gt;0),AC21/AB21*100,"")</f>
        <v>74.107142857142847</v>
      </c>
      <c r="AE21" s="22"/>
      <c r="AF21" s="22"/>
      <c r="AG21" s="22" t="str">
        <f>IF(AND(AF21&lt;&gt;0,AE21&lt;&gt;0),AF21/AE21*100,"")</f>
        <v/>
      </c>
    </row>
    <row r="22" spans="1:33" ht="162" customHeight="1" x14ac:dyDescent="0.25">
      <c r="A22" s="1">
        <v>2008</v>
      </c>
      <c r="B22" s="1" t="s">
        <v>26</v>
      </c>
      <c r="C22" s="6" t="s">
        <v>33</v>
      </c>
      <c r="D22" s="27" t="s">
        <v>34</v>
      </c>
      <c r="E22" s="27" t="s">
        <v>35</v>
      </c>
      <c r="F22" s="6" t="s">
        <v>25</v>
      </c>
      <c r="G22" s="6" t="s">
        <v>14</v>
      </c>
      <c r="H22" s="18" t="s">
        <v>99</v>
      </c>
      <c r="I22" s="18"/>
      <c r="J22" s="21"/>
      <c r="K22" s="21"/>
      <c r="L22" s="21" t="str">
        <f>IF(AND(K22&lt;&gt;0,J22&lt;&gt;0),K22/J22*100,"")</f>
        <v/>
      </c>
      <c r="M22" s="22">
        <v>82</v>
      </c>
      <c r="N22" s="22">
        <v>82.46</v>
      </c>
      <c r="O22" s="22">
        <f>IF(AND(N22&lt;&gt;0,M22&lt;&gt;0),N22/M22*100,"")</f>
        <v>100.5609756097561</v>
      </c>
      <c r="P22" s="25">
        <v>80</v>
      </c>
      <c r="Q22" s="25">
        <v>85.12</v>
      </c>
      <c r="R22" s="23">
        <f>IF(AND(Q22&lt;&gt;0,P22&lt;&gt;0),Q22/P22*100,"")</f>
        <v>106.4</v>
      </c>
      <c r="S22" s="22">
        <v>80</v>
      </c>
      <c r="T22" s="22">
        <v>81.87</v>
      </c>
      <c r="U22" s="22">
        <f>IF(AND(T22&lt;&gt;0,S22&lt;&gt;0),T22/S22*100,"")</f>
        <v>102.33750000000002</v>
      </c>
      <c r="V22" s="25">
        <v>80</v>
      </c>
      <c r="W22" s="25">
        <v>89.56</v>
      </c>
      <c r="X22" s="23">
        <f>IF(AND(W22&lt;&gt;0,V22&lt;&gt;0),W22/V22*100,"")</f>
        <v>111.94999999999999</v>
      </c>
      <c r="Y22" s="22">
        <v>80</v>
      </c>
      <c r="Z22" s="22">
        <v>89</v>
      </c>
      <c r="AA22" s="22">
        <f>IF(AND(Z22&lt;&gt;0,Y22&lt;&gt;0),Z22/Y22*100,"")</f>
        <v>111.25</v>
      </c>
      <c r="AB22" s="25">
        <v>80</v>
      </c>
      <c r="AC22" s="25">
        <v>90.06</v>
      </c>
      <c r="AD22" s="23">
        <f>IF(AND(AC22&lt;&gt;0,AB22&lt;&gt;0),AC22/AB22*100,"")</f>
        <v>112.575</v>
      </c>
      <c r="AE22" s="22">
        <v>88</v>
      </c>
      <c r="AF22" s="22">
        <v>87.95</v>
      </c>
      <c r="AG22" s="22">
        <f>IF(AND(AF22&lt;&gt;0,AE22&lt;&gt;0),AF22/AE22*100,"")</f>
        <v>99.943181818181827</v>
      </c>
    </row>
    <row r="23" spans="1:33" ht="301.5" customHeight="1" x14ac:dyDescent="0.25">
      <c r="A23" s="26">
        <v>2008</v>
      </c>
      <c r="B23" s="1" t="s">
        <v>26</v>
      </c>
      <c r="C23" s="6" t="s">
        <v>36</v>
      </c>
      <c r="D23" s="27" t="s">
        <v>37</v>
      </c>
      <c r="E23" s="27" t="s">
        <v>38</v>
      </c>
      <c r="F23" s="6" t="s">
        <v>25</v>
      </c>
      <c r="G23" s="6" t="s">
        <v>14</v>
      </c>
      <c r="H23" s="18" t="s">
        <v>101</v>
      </c>
      <c r="I23" s="18"/>
      <c r="J23" s="29"/>
      <c r="K23" s="29"/>
      <c r="L23" s="21" t="str">
        <f>IF(AND(K23&lt;&gt;0,J23&lt;&gt;0),K23/J23*100,"")</f>
        <v/>
      </c>
      <c r="M23" s="33">
        <v>1</v>
      </c>
      <c r="N23" s="33">
        <v>0.95</v>
      </c>
      <c r="O23" s="33">
        <f>IF(AND(N23&lt;&gt;0,M23&lt;&gt;0),N23/M23*100,"")</f>
        <v>95</v>
      </c>
      <c r="P23" s="23">
        <v>1</v>
      </c>
      <c r="Q23" s="30">
        <v>0.78</v>
      </c>
      <c r="R23" s="23">
        <f>IF(AND(Q23&lt;&gt;0,P23&lt;&gt;0),Q23/P23*100,"")</f>
        <v>78</v>
      </c>
      <c r="S23" s="22">
        <v>1</v>
      </c>
      <c r="T23" s="22">
        <v>0.65</v>
      </c>
      <c r="U23" s="22">
        <f>IF(AND(T23&lt;&gt;0,S23&lt;&gt;0),T23/S23*100,"")</f>
        <v>65</v>
      </c>
      <c r="V23" s="25">
        <v>1</v>
      </c>
      <c r="W23" s="25">
        <v>0.54</v>
      </c>
      <c r="X23" s="23">
        <f>IF(AND(W23&lt;&gt;0,V23&lt;&gt;0),W23/V23*100,"")</f>
        <v>54</v>
      </c>
      <c r="Y23" s="22">
        <v>1</v>
      </c>
      <c r="Z23" s="22">
        <v>0.7</v>
      </c>
      <c r="AA23" s="22">
        <f>IF(AND(Z23&lt;&gt;0,Y23&lt;&gt;0),Z23/Y23*100,"")</f>
        <v>70</v>
      </c>
      <c r="AB23" s="25">
        <v>0.7</v>
      </c>
      <c r="AC23" s="25">
        <v>0.63</v>
      </c>
      <c r="AD23" s="23">
        <f>IF(AND(AC23&lt;&gt;0,AB23&lt;&gt;0),AC23/AB23*100,"")</f>
        <v>90</v>
      </c>
      <c r="AE23" s="22">
        <v>0.1</v>
      </c>
      <c r="AF23" s="22">
        <v>0.54</v>
      </c>
      <c r="AG23" s="22">
        <f>IF(AND(AF23&lt;&gt;0,AE23&lt;&gt;0),AF23/AE23*100,"")</f>
        <v>540</v>
      </c>
    </row>
    <row r="24" spans="1:33" ht="139.5" customHeight="1" x14ac:dyDescent="0.25">
      <c r="A24" s="26">
        <v>2007</v>
      </c>
      <c r="B24" s="1" t="s">
        <v>26</v>
      </c>
      <c r="C24" s="6" t="s">
        <v>22</v>
      </c>
      <c r="D24" s="6" t="s">
        <v>23</v>
      </c>
      <c r="E24" s="6" t="s">
        <v>24</v>
      </c>
      <c r="F24" s="6" t="s">
        <v>25</v>
      </c>
      <c r="G24" s="6" t="s">
        <v>14</v>
      </c>
      <c r="H24" s="18" t="s">
        <v>99</v>
      </c>
      <c r="I24" s="18"/>
      <c r="J24" s="23">
        <v>63.16</v>
      </c>
      <c r="K24" s="23">
        <v>67.19</v>
      </c>
      <c r="L24" s="23">
        <f>IF(AND(K24&lt;&gt;0,J24&lt;&gt;0),K24/J24*100,"")</f>
        <v>106.38062064597847</v>
      </c>
      <c r="M24" s="33">
        <v>65</v>
      </c>
      <c r="N24" s="33">
        <v>69.44</v>
      </c>
      <c r="O24" s="33">
        <f>IF(AND(N24&lt;&gt;0,M24&lt;&gt;0),N24/M24*100,"")</f>
        <v>106.83076923076922</v>
      </c>
      <c r="P24" s="25">
        <v>63.16</v>
      </c>
      <c r="Q24" s="25">
        <v>68.959999999999994</v>
      </c>
      <c r="R24" s="23">
        <f>IF(AND(Q24&lt;&gt;0,P24&lt;&gt;0),Q24/P24*100,"")</f>
        <v>109.18302723242559</v>
      </c>
      <c r="S24" s="22">
        <v>62</v>
      </c>
      <c r="T24" s="22">
        <v>67.55</v>
      </c>
      <c r="U24" s="22">
        <f>IF(AND(T24&lt;&gt;0,S24&lt;&gt;0),T24/S24*100,"")</f>
        <v>108.95161290322579</v>
      </c>
      <c r="V24" s="25">
        <v>62</v>
      </c>
      <c r="W24" s="25">
        <v>68.98</v>
      </c>
      <c r="X24" s="23">
        <f>IF(AND(W24&lt;&gt;0,V24&lt;&gt;0),W24/V24*100,"")</f>
        <v>111.25806451612902</v>
      </c>
      <c r="Y24" s="22">
        <v>62</v>
      </c>
      <c r="Z24" s="22">
        <v>74.09</v>
      </c>
      <c r="AA24" s="22">
        <f>IF(AND(Z24&lt;&gt;0,Y24&lt;&gt;0),Z24/Y24*100,"")</f>
        <v>119.5</v>
      </c>
      <c r="AB24" s="25">
        <v>62</v>
      </c>
      <c r="AC24" s="25">
        <v>71.489999999999995</v>
      </c>
      <c r="AD24" s="23">
        <f>IF(AND(AC24&lt;&gt;0,AB24&lt;&gt;0),AC24/AB24*100,"")</f>
        <v>115.30645161290323</v>
      </c>
      <c r="AE24" s="22">
        <v>70</v>
      </c>
      <c r="AF24" s="22">
        <v>72.430000000000007</v>
      </c>
      <c r="AG24" s="22">
        <f>IF(AND(AF24&lt;&gt;0,AE24&lt;&gt;0),AF24/AE24*100,"")</f>
        <v>103.47142857142859</v>
      </c>
    </row>
    <row r="25" spans="1:33" ht="161.25" customHeight="1" x14ac:dyDescent="0.25">
      <c r="A25" s="1">
        <v>2014</v>
      </c>
      <c r="B25" s="1" t="s">
        <v>79</v>
      </c>
      <c r="C25" s="34" t="s">
        <v>173</v>
      </c>
      <c r="D25" s="35" t="s">
        <v>174</v>
      </c>
      <c r="E25" s="35" t="s">
        <v>175</v>
      </c>
      <c r="F25" s="6" t="s">
        <v>25</v>
      </c>
      <c r="G25" s="6" t="s">
        <v>14</v>
      </c>
      <c r="H25" s="18" t="s">
        <v>103</v>
      </c>
      <c r="I25" s="18"/>
      <c r="J25" s="21"/>
      <c r="K25" s="21"/>
      <c r="L25" s="21" t="str">
        <f t="shared" si="1"/>
        <v/>
      </c>
      <c r="M25" s="22"/>
      <c r="N25" s="22"/>
      <c r="O25" s="22" t="str">
        <f t="shared" si="2"/>
        <v/>
      </c>
      <c r="P25" s="21"/>
      <c r="Q25" s="21"/>
      <c r="R25" s="23" t="str">
        <f t="shared" si="3"/>
        <v/>
      </c>
      <c r="S25" s="22"/>
      <c r="T25" s="22"/>
      <c r="U25" s="22" t="str">
        <f t="shared" si="4"/>
        <v/>
      </c>
      <c r="V25" s="21"/>
      <c r="W25" s="21"/>
      <c r="X25" s="23" t="str">
        <f t="shared" si="5"/>
        <v/>
      </c>
      <c r="Y25" s="22"/>
      <c r="Z25" s="22"/>
      <c r="AA25" s="22" t="str">
        <f t="shared" si="0"/>
        <v/>
      </c>
      <c r="AB25" s="21"/>
      <c r="AC25" s="21"/>
      <c r="AD25" s="23" t="str">
        <f t="shared" si="6"/>
        <v/>
      </c>
      <c r="AE25" s="22">
        <v>65.66</v>
      </c>
      <c r="AF25" s="22">
        <v>88.74</v>
      </c>
      <c r="AG25" s="22">
        <f t="shared" si="7"/>
        <v>135.1507767286019</v>
      </c>
    </row>
    <row r="26" spans="1:33" ht="128.25" customHeight="1" x14ac:dyDescent="0.25">
      <c r="A26" s="1">
        <v>2013</v>
      </c>
      <c r="B26" s="1" t="s">
        <v>79</v>
      </c>
      <c r="C26" s="6" t="s">
        <v>53</v>
      </c>
      <c r="D26" s="27" t="s">
        <v>54</v>
      </c>
      <c r="E26" s="27" t="s">
        <v>55</v>
      </c>
      <c r="F26" s="6" t="s">
        <v>25</v>
      </c>
      <c r="G26" s="6" t="s">
        <v>14</v>
      </c>
      <c r="H26" s="18" t="s">
        <v>103</v>
      </c>
      <c r="I26" s="18"/>
      <c r="J26" s="21"/>
      <c r="K26" s="21"/>
      <c r="L26" s="21" t="str">
        <f t="shared" si="1"/>
        <v/>
      </c>
      <c r="M26" s="22"/>
      <c r="N26" s="22"/>
      <c r="O26" s="22" t="str">
        <f t="shared" si="2"/>
        <v/>
      </c>
      <c r="P26" s="21"/>
      <c r="Q26" s="21"/>
      <c r="R26" s="23" t="str">
        <f t="shared" si="3"/>
        <v/>
      </c>
      <c r="S26" s="22"/>
      <c r="T26" s="22"/>
      <c r="U26" s="22" t="str">
        <f t="shared" si="4"/>
        <v/>
      </c>
      <c r="V26" s="21"/>
      <c r="W26" s="21"/>
      <c r="X26" s="23" t="str">
        <f t="shared" si="5"/>
        <v/>
      </c>
      <c r="Y26" s="22"/>
      <c r="Z26" s="22"/>
      <c r="AA26" s="22" t="str">
        <f t="shared" si="0"/>
        <v/>
      </c>
      <c r="AB26" s="29">
        <v>34</v>
      </c>
      <c r="AC26" s="25">
        <v>35.65</v>
      </c>
      <c r="AD26" s="23">
        <f t="shared" si="6"/>
        <v>104.85294117647059</v>
      </c>
      <c r="AE26" s="22">
        <v>34</v>
      </c>
      <c r="AF26" s="22">
        <v>37</v>
      </c>
      <c r="AG26" s="22">
        <f t="shared" si="7"/>
        <v>108.8235294117647</v>
      </c>
    </row>
    <row r="27" spans="1:33" ht="129.75" customHeight="1" x14ac:dyDescent="0.25">
      <c r="A27" s="1">
        <v>2013</v>
      </c>
      <c r="B27" s="1" t="s">
        <v>79</v>
      </c>
      <c r="C27" s="6" t="s">
        <v>67</v>
      </c>
      <c r="D27" s="27" t="s">
        <v>68</v>
      </c>
      <c r="E27" s="27" t="s">
        <v>69</v>
      </c>
      <c r="F27" s="6" t="s">
        <v>25</v>
      </c>
      <c r="G27" s="6" t="s">
        <v>14</v>
      </c>
      <c r="H27" s="18" t="s">
        <v>103</v>
      </c>
      <c r="I27" s="18"/>
      <c r="J27" s="21"/>
      <c r="K27" s="21"/>
      <c r="L27" s="21" t="str">
        <f t="shared" si="1"/>
        <v/>
      </c>
      <c r="M27" s="22"/>
      <c r="N27" s="22"/>
      <c r="O27" s="22" t="str">
        <f t="shared" si="2"/>
        <v/>
      </c>
      <c r="P27" s="21"/>
      <c r="Q27" s="21"/>
      <c r="R27" s="23" t="str">
        <f t="shared" si="3"/>
        <v/>
      </c>
      <c r="S27" s="22"/>
      <c r="T27" s="22"/>
      <c r="U27" s="22" t="str">
        <f t="shared" si="4"/>
        <v/>
      </c>
      <c r="V27" s="21"/>
      <c r="W27" s="21"/>
      <c r="X27" s="23" t="str">
        <f t="shared" si="5"/>
        <v/>
      </c>
      <c r="Y27" s="22"/>
      <c r="Z27" s="22"/>
      <c r="AA27" s="22" t="str">
        <f t="shared" si="0"/>
        <v/>
      </c>
      <c r="AB27" s="29">
        <v>98</v>
      </c>
      <c r="AC27" s="25">
        <v>99.59</v>
      </c>
      <c r="AD27" s="23">
        <f t="shared" si="6"/>
        <v>101.62244897959185</v>
      </c>
      <c r="AE27" s="22">
        <v>98</v>
      </c>
      <c r="AF27" s="22">
        <v>98.01</v>
      </c>
      <c r="AG27" s="22">
        <f t="shared" si="7"/>
        <v>100.01020408163266</v>
      </c>
    </row>
    <row r="28" spans="1:33" ht="159.75" customHeight="1" x14ac:dyDescent="0.25">
      <c r="A28" s="1">
        <v>2010</v>
      </c>
      <c r="B28" s="1" t="s">
        <v>79</v>
      </c>
      <c r="C28" s="6" t="s">
        <v>62</v>
      </c>
      <c r="D28" s="27" t="s">
        <v>63</v>
      </c>
      <c r="E28" s="27" t="s">
        <v>64</v>
      </c>
      <c r="F28" s="6" t="s">
        <v>65</v>
      </c>
      <c r="G28" s="6" t="s">
        <v>66</v>
      </c>
      <c r="H28" s="18" t="s">
        <v>103</v>
      </c>
      <c r="I28" s="18"/>
      <c r="J28" s="21"/>
      <c r="K28" s="21"/>
      <c r="L28" s="21" t="str">
        <f>IF(AND(K28&lt;&gt;0,J28&lt;&gt;0),K28/J28*100,"")</f>
        <v/>
      </c>
      <c r="M28" s="22"/>
      <c r="N28" s="22"/>
      <c r="O28" s="22" t="str">
        <f>IF(AND(N28&lt;&gt;0,M28&lt;&gt;0),N28/M28*100,"")</f>
        <v/>
      </c>
      <c r="P28" s="21"/>
      <c r="Q28" s="21"/>
      <c r="R28" s="23" t="str">
        <f>IF(AND(Q28&lt;&gt;0,P28&lt;&gt;0),Q28/P28*100,"")</f>
        <v/>
      </c>
      <c r="S28" s="40">
        <v>6186205</v>
      </c>
      <c r="T28" s="40">
        <v>5125088</v>
      </c>
      <c r="U28" s="22">
        <f>IF(AND(T28&lt;&gt;0,S28&lt;&gt;0),T28/S28*100,"")</f>
        <v>82.84704435110055</v>
      </c>
      <c r="V28" s="36">
        <v>6186205</v>
      </c>
      <c r="W28" s="36">
        <v>5910144</v>
      </c>
      <c r="X28" s="23">
        <f>IF(AND(W28&lt;&gt;0,V28&lt;&gt;0),W28/V28*100,"")</f>
        <v>95.537474105691615</v>
      </c>
      <c r="Y28" s="40">
        <v>6046846</v>
      </c>
      <c r="Z28" s="40">
        <v>5886949</v>
      </c>
      <c r="AA28" s="22">
        <f>IF(AND(Z28&lt;&gt;0,Y28&lt;&gt;0),Z28/Y28*100,"")</f>
        <v>97.355695845404369</v>
      </c>
      <c r="AB28" s="36">
        <v>6002000</v>
      </c>
      <c r="AC28" s="36">
        <v>5913629</v>
      </c>
      <c r="AD28" s="23">
        <f>IF(AND(AC28&lt;&gt;0,AB28&lt;&gt;0),AC28/AB28*100,"")</f>
        <v>98.527640786404532</v>
      </c>
      <c r="AE28" s="40">
        <v>5997454</v>
      </c>
      <c r="AF28" s="40">
        <v>6133364</v>
      </c>
      <c r="AG28" s="22">
        <f>IF(AND(AF28&lt;&gt;0,AE28&lt;&gt;0),AF28/AE28*100,"")</f>
        <v>102.26612826042518</v>
      </c>
    </row>
    <row r="29" spans="1:33" ht="159.75" customHeight="1" x14ac:dyDescent="0.25">
      <c r="A29" s="1">
        <v>2009</v>
      </c>
      <c r="B29" s="1" t="s">
        <v>79</v>
      </c>
      <c r="C29" s="6" t="s">
        <v>73</v>
      </c>
      <c r="D29" s="27" t="s">
        <v>74</v>
      </c>
      <c r="E29" s="27" t="s">
        <v>75</v>
      </c>
      <c r="F29" s="6" t="s">
        <v>13</v>
      </c>
      <c r="G29" s="6" t="s">
        <v>14</v>
      </c>
      <c r="H29" s="18" t="s">
        <v>102</v>
      </c>
      <c r="I29" s="18"/>
      <c r="J29" s="21"/>
      <c r="K29" s="21"/>
      <c r="L29" s="21" t="str">
        <f t="shared" ref="L29" si="8">IF(AND(K29&lt;&gt;0,J29&lt;&gt;0),K29/J29*100,"")</f>
        <v/>
      </c>
      <c r="M29" s="22"/>
      <c r="N29" s="22"/>
      <c r="O29" s="22" t="str">
        <f t="shared" ref="O29" si="9">IF(AND(N29&lt;&gt;0,M29&lt;&gt;0),N29/M29*100,"")</f>
        <v/>
      </c>
      <c r="P29" s="29">
        <v>90</v>
      </c>
      <c r="Q29" s="25">
        <v>94.62</v>
      </c>
      <c r="R29" s="23">
        <f t="shared" ref="R29" si="10">IF(AND(Q29&lt;&gt;0,P29&lt;&gt;0),Q29/P29*100,"")</f>
        <v>105.13333333333334</v>
      </c>
      <c r="S29" s="22">
        <v>90</v>
      </c>
      <c r="T29" s="22">
        <v>79.45</v>
      </c>
      <c r="U29" s="22">
        <f t="shared" ref="U29" si="11">IF(AND(T29&lt;&gt;0,S29&lt;&gt;0),T29/S29*100,"")</f>
        <v>88.277777777777771</v>
      </c>
      <c r="V29" s="25">
        <v>90</v>
      </c>
      <c r="W29" s="25">
        <v>83.03</v>
      </c>
      <c r="X29" s="23">
        <f t="shared" ref="X29" si="12">IF(AND(W29&lt;&gt;0,V29&lt;&gt;0),W29/V29*100,"")</f>
        <v>92.25555555555556</v>
      </c>
      <c r="Y29" s="22">
        <v>90</v>
      </c>
      <c r="Z29" s="22">
        <v>91.05</v>
      </c>
      <c r="AA29" s="22">
        <f t="shared" ref="AA29" si="13">IF(AND(Z29&lt;&gt;0,Y29&lt;&gt;0),Z29/Y29*100,"")</f>
        <v>101.16666666666667</v>
      </c>
      <c r="AB29" s="25">
        <v>90</v>
      </c>
      <c r="AC29" s="25">
        <v>85.8</v>
      </c>
      <c r="AD29" s="23">
        <f t="shared" ref="AD29" si="14">IF(AND(AC29&lt;&gt;0,AB29&lt;&gt;0),AC29/AB29*100,"")</f>
        <v>95.333333333333329</v>
      </c>
      <c r="AE29" s="22">
        <v>90</v>
      </c>
      <c r="AF29" s="22">
        <v>92.12</v>
      </c>
      <c r="AG29" s="22">
        <f t="shared" ref="AG29" si="15">IF(AND(AF29&lt;&gt;0,AE29&lt;&gt;0),AF29/AE29*100,"")</f>
        <v>102.35555555555555</v>
      </c>
    </row>
    <row r="30" spans="1:33" ht="214.5" customHeight="1" x14ac:dyDescent="0.25">
      <c r="A30" s="1">
        <v>2008</v>
      </c>
      <c r="B30" s="1" t="s">
        <v>79</v>
      </c>
      <c r="C30" s="6" t="s">
        <v>51</v>
      </c>
      <c r="D30" s="27" t="s">
        <v>189</v>
      </c>
      <c r="E30" s="27" t="s">
        <v>52</v>
      </c>
      <c r="F30" s="6" t="s">
        <v>13</v>
      </c>
      <c r="G30" s="6" t="s">
        <v>14</v>
      </c>
      <c r="H30" s="18" t="s">
        <v>103</v>
      </c>
      <c r="I30" s="18"/>
      <c r="J30" s="23"/>
      <c r="K30" s="23"/>
      <c r="L30" s="23" t="str">
        <f>IF(AND(K30&lt;&gt;0,J30&lt;&gt;0),K30/J30*100,"")</f>
        <v/>
      </c>
      <c r="M30" s="33">
        <v>90</v>
      </c>
      <c r="N30" s="33">
        <v>92.9</v>
      </c>
      <c r="O30" s="33">
        <f>IF(AND(N30&lt;&gt;0,M30&lt;&gt;0),N30/M30*100,"")</f>
        <v>103.22222222222224</v>
      </c>
      <c r="P30" s="25">
        <v>92</v>
      </c>
      <c r="Q30" s="25">
        <v>98.62</v>
      </c>
      <c r="R30" s="23">
        <f>IF(AND(Q30&lt;&gt;0,P30&lt;&gt;0),Q30/P30*100,"")</f>
        <v>107.19565217391305</v>
      </c>
      <c r="S30" s="41">
        <v>98</v>
      </c>
      <c r="T30" s="41">
        <v>98.52</v>
      </c>
      <c r="U30" s="41">
        <f>IF(AND(T30&lt;&gt;0,S30&lt;&gt;0),T30/S30*100,"")</f>
        <v>100.53061224489797</v>
      </c>
      <c r="V30" s="25">
        <v>98</v>
      </c>
      <c r="W30" s="25">
        <v>98.44</v>
      </c>
      <c r="X30" s="23">
        <f>IF(AND(W30&lt;&gt;0,V30&lt;&gt;0),W30/V30*100,"")</f>
        <v>100.44897959183675</v>
      </c>
      <c r="Y30" s="22">
        <v>98</v>
      </c>
      <c r="Z30" s="22">
        <v>99.55</v>
      </c>
      <c r="AA30" s="22">
        <f>IF(AND(Z30&lt;&gt;0,Y30&lt;&gt;0),Z30/Y30*100,"")</f>
        <v>101.58163265306122</v>
      </c>
      <c r="AB30" s="25">
        <v>98</v>
      </c>
      <c r="AC30" s="25">
        <v>99.59</v>
      </c>
      <c r="AD30" s="23">
        <f>IF(AND(AC30&lt;&gt;0,AB30&lt;&gt;0),AC30/AB30*100,"")</f>
        <v>101.62244897959185</v>
      </c>
      <c r="AE30" s="22">
        <v>99</v>
      </c>
      <c r="AF30" s="22">
        <v>99.94</v>
      </c>
      <c r="AG30" s="22">
        <f>IF(AND(AF30&lt;&gt;0,AE30&lt;&gt;0),AF30/AE30*100,"")</f>
        <v>100.94949494949495</v>
      </c>
    </row>
    <row r="31" spans="1:33" ht="129.75" customHeight="1" x14ac:dyDescent="0.25">
      <c r="A31" s="1">
        <v>2007</v>
      </c>
      <c r="B31" s="1" t="s">
        <v>79</v>
      </c>
      <c r="C31" s="6" t="s">
        <v>162</v>
      </c>
      <c r="D31" s="35" t="s">
        <v>163</v>
      </c>
      <c r="E31" s="35" t="s">
        <v>164</v>
      </c>
      <c r="F31" s="34" t="s">
        <v>25</v>
      </c>
      <c r="G31" s="34" t="s">
        <v>14</v>
      </c>
      <c r="H31" s="18" t="s">
        <v>103</v>
      </c>
      <c r="I31" s="18" t="s">
        <v>168</v>
      </c>
      <c r="J31" s="39">
        <v>85</v>
      </c>
      <c r="K31" s="39">
        <v>73</v>
      </c>
      <c r="L31" s="39">
        <f>IF(AND(K31&lt;&gt;0,J31&lt;&gt;0),K31/J31*100,"")</f>
        <v>85.882352941176464</v>
      </c>
      <c r="M31" s="33">
        <v>85</v>
      </c>
      <c r="N31" s="33">
        <v>76.34</v>
      </c>
      <c r="O31" s="33">
        <f>IF(AND(N31&lt;&gt;0,M31&lt;&gt;0),N31/M31*100,"")</f>
        <v>89.811764705882354</v>
      </c>
      <c r="P31" s="25"/>
      <c r="Q31" s="25"/>
      <c r="R31" s="23"/>
      <c r="S31" s="22"/>
      <c r="T31" s="22"/>
      <c r="U31" s="22"/>
      <c r="V31" s="25"/>
      <c r="W31" s="25"/>
      <c r="X31" s="23"/>
      <c r="Y31" s="22"/>
      <c r="Z31" s="22"/>
      <c r="AA31" s="22"/>
      <c r="AB31" s="25"/>
      <c r="AC31" s="25"/>
      <c r="AD31" s="23"/>
      <c r="AE31" s="22"/>
      <c r="AF31" s="22"/>
      <c r="AG31" s="22"/>
    </row>
    <row r="32" spans="1:33" ht="133.5" customHeight="1" x14ac:dyDescent="0.25">
      <c r="A32" s="1">
        <v>2007</v>
      </c>
      <c r="B32" s="1" t="s">
        <v>79</v>
      </c>
      <c r="C32" s="6" t="s">
        <v>70</v>
      </c>
      <c r="D32" s="27" t="s">
        <v>71</v>
      </c>
      <c r="E32" s="27" t="s">
        <v>72</v>
      </c>
      <c r="F32" s="6" t="s">
        <v>65</v>
      </c>
      <c r="G32" s="6" t="s">
        <v>14</v>
      </c>
      <c r="H32" s="18" t="s">
        <v>103</v>
      </c>
      <c r="I32" s="18"/>
      <c r="J32" s="23">
        <v>95</v>
      </c>
      <c r="K32" s="23">
        <v>96.65</v>
      </c>
      <c r="L32" s="23">
        <f t="shared" si="1"/>
        <v>101.73684210526316</v>
      </c>
      <c r="M32" s="33">
        <v>98</v>
      </c>
      <c r="N32" s="33">
        <v>97.1</v>
      </c>
      <c r="O32" s="33">
        <f t="shared" si="2"/>
        <v>99.08163265306122</v>
      </c>
      <c r="P32" s="25">
        <v>95</v>
      </c>
      <c r="Q32" s="25">
        <v>98.52</v>
      </c>
      <c r="R32" s="23">
        <f t="shared" si="3"/>
        <v>103.70526315789472</v>
      </c>
      <c r="S32" s="22">
        <v>98</v>
      </c>
      <c r="T32" s="22">
        <v>98.7</v>
      </c>
      <c r="U32" s="22">
        <f t="shared" si="4"/>
        <v>100.71428571428571</v>
      </c>
      <c r="V32" s="25">
        <v>98</v>
      </c>
      <c r="W32" s="25">
        <v>98.86</v>
      </c>
      <c r="X32" s="23">
        <f t="shared" si="5"/>
        <v>100.87755102040816</v>
      </c>
      <c r="Y32" s="22">
        <v>98</v>
      </c>
      <c r="Z32" s="22">
        <v>99.36</v>
      </c>
      <c r="AA32" s="22">
        <f t="shared" si="0"/>
        <v>101.38775510204081</v>
      </c>
      <c r="AB32" s="25">
        <v>98</v>
      </c>
      <c r="AC32" s="25">
        <v>99.49</v>
      </c>
      <c r="AD32" s="23">
        <f t="shared" si="6"/>
        <v>101.5204081632653</v>
      </c>
      <c r="AE32" s="22">
        <v>99</v>
      </c>
      <c r="AF32" s="22">
        <v>99.93</v>
      </c>
      <c r="AG32" s="22">
        <f t="shared" si="7"/>
        <v>100.93939393939395</v>
      </c>
    </row>
    <row r="33" spans="1:33" ht="108" customHeight="1" x14ac:dyDescent="0.25">
      <c r="A33" s="1">
        <v>2008</v>
      </c>
      <c r="B33" s="1" t="s">
        <v>79</v>
      </c>
      <c r="C33" s="6" t="s">
        <v>56</v>
      </c>
      <c r="D33" s="27" t="s">
        <v>57</v>
      </c>
      <c r="E33" s="27" t="s">
        <v>58</v>
      </c>
      <c r="F33" s="6" t="s">
        <v>13</v>
      </c>
      <c r="G33" s="6" t="s">
        <v>14</v>
      </c>
      <c r="H33" s="18" t="s">
        <v>103</v>
      </c>
      <c r="I33" s="18"/>
      <c r="J33" s="21"/>
      <c r="K33" s="21"/>
      <c r="L33" s="21" t="str">
        <f>IF(AND(K33&lt;&gt;0,J33&lt;&gt;0),K33/J33*100,"")</f>
        <v/>
      </c>
      <c r="M33" s="33">
        <v>90</v>
      </c>
      <c r="N33" s="33">
        <v>92.36</v>
      </c>
      <c r="O33" s="33">
        <f>IF(AND(N33&lt;&gt;0,M33&lt;&gt;0),N33/M33*100,"")</f>
        <v>102.62222222222222</v>
      </c>
      <c r="P33" s="29">
        <v>90</v>
      </c>
      <c r="Q33" s="25">
        <v>94.36</v>
      </c>
      <c r="R33" s="23">
        <f>IF(AND(Q33&lt;&gt;0,P33&lt;&gt;0),Q33/P33*100,"")</f>
        <v>104.84444444444445</v>
      </c>
      <c r="S33" s="22">
        <v>90</v>
      </c>
      <c r="T33" s="22">
        <v>89.59</v>
      </c>
      <c r="U33" s="22">
        <f>IF(AND(T33&lt;&gt;0,S33&lt;&gt;0),T33/S33*100,"")</f>
        <v>99.544444444444451</v>
      </c>
      <c r="V33" s="25">
        <v>90</v>
      </c>
      <c r="W33" s="25">
        <v>93.86</v>
      </c>
      <c r="X33" s="23">
        <f>IF(AND(W33&lt;&gt;0,V33&lt;&gt;0),W33/V33*100,"")</f>
        <v>104.28888888888889</v>
      </c>
      <c r="Y33" s="22">
        <v>90</v>
      </c>
      <c r="Z33" s="22">
        <v>90.48</v>
      </c>
      <c r="AA33" s="22">
        <f>IF(AND(Z33&lt;&gt;0,Y33&lt;&gt;0),Z33/Y33*100,"")</f>
        <v>100.53333333333335</v>
      </c>
      <c r="AB33" s="25">
        <v>90</v>
      </c>
      <c r="AC33" s="25">
        <v>90.51</v>
      </c>
      <c r="AD33" s="23">
        <f>IF(AND(AC33&lt;&gt;0,AB33&lt;&gt;0),AC33/AB33*100,"")</f>
        <v>100.56666666666668</v>
      </c>
      <c r="AE33" s="22">
        <v>90</v>
      </c>
      <c r="AF33" s="22">
        <v>90.62</v>
      </c>
      <c r="AG33" s="22">
        <f>IF(AND(AF33&lt;&gt;0,AE33&lt;&gt;0),AF33/AE33*100,"")</f>
        <v>100.6888888888889</v>
      </c>
    </row>
    <row r="34" spans="1:33" ht="108" customHeight="1" x14ac:dyDescent="0.25">
      <c r="A34" s="1">
        <v>2007</v>
      </c>
      <c r="B34" s="1" t="s">
        <v>79</v>
      </c>
      <c r="C34" s="6" t="s">
        <v>42</v>
      </c>
      <c r="D34" s="27" t="s">
        <v>43</v>
      </c>
      <c r="E34" s="27" t="s">
        <v>44</v>
      </c>
      <c r="F34" s="6" t="s">
        <v>13</v>
      </c>
      <c r="G34" s="6" t="s">
        <v>14</v>
      </c>
      <c r="H34" s="18" t="s">
        <v>102</v>
      </c>
      <c r="I34" s="18"/>
      <c r="J34" s="21">
        <v>95</v>
      </c>
      <c r="K34" s="21">
        <v>98.4</v>
      </c>
      <c r="L34" s="21">
        <f>IF(AND(K34&lt;&gt;0,J34&lt;&gt;0),K34/J34*100,"")</f>
        <v>103.57894736842105</v>
      </c>
      <c r="M34" s="33">
        <v>95</v>
      </c>
      <c r="N34" s="33">
        <v>98.54</v>
      </c>
      <c r="O34" s="22">
        <f>IF(AND(N34&lt;&gt;0,M34&lt;&gt;0),N34/M34*100,"")</f>
        <v>103.72631578947369</v>
      </c>
      <c r="P34" s="25">
        <v>95</v>
      </c>
      <c r="Q34" s="25">
        <v>98.54</v>
      </c>
      <c r="R34" s="23">
        <f>IF(AND(Q34&lt;&gt;0,P34&lt;&gt;0),Q34/P34*100,"")</f>
        <v>103.72631578947369</v>
      </c>
      <c r="S34" s="22">
        <v>95</v>
      </c>
      <c r="T34" s="22">
        <v>99.58</v>
      </c>
      <c r="U34" s="22">
        <f>IF(AND(T34&lt;&gt;0,S34&lt;&gt;0),T34/S34*100,"")</f>
        <v>104.82105263157895</v>
      </c>
      <c r="V34" s="25">
        <v>95</v>
      </c>
      <c r="W34" s="25">
        <v>98.39</v>
      </c>
      <c r="X34" s="23">
        <f>IF(AND(W34&lt;&gt;0,V34&lt;&gt;0),W34/V34*100,"")</f>
        <v>103.56842105263158</v>
      </c>
      <c r="Y34" s="22">
        <v>95</v>
      </c>
      <c r="Z34" s="22">
        <v>98.37</v>
      </c>
      <c r="AA34" s="22">
        <f>IF(AND(Z34&lt;&gt;0,Y34&lt;&gt;0),Z34/Y34*100,"")</f>
        <v>103.54736842105264</v>
      </c>
      <c r="AB34" s="25">
        <v>95</v>
      </c>
      <c r="AC34" s="25">
        <v>96.97</v>
      </c>
      <c r="AD34" s="23">
        <f>IF(AND(AC34&lt;&gt;0,AB34&lt;&gt;0),AC34/AB34*100,"")</f>
        <v>102.07368421052632</v>
      </c>
      <c r="AE34" s="22">
        <v>95</v>
      </c>
      <c r="AF34" s="22">
        <v>98.36</v>
      </c>
      <c r="AG34" s="22">
        <f>IF(AND(AF34&lt;&gt;0,AE34&lt;&gt;0),AF34/AE34*100,"")</f>
        <v>103.53684210526315</v>
      </c>
    </row>
    <row r="35" spans="1:33" ht="108" customHeight="1" x14ac:dyDescent="0.25">
      <c r="A35" s="1">
        <v>2007</v>
      </c>
      <c r="B35" s="1" t="s">
        <v>79</v>
      </c>
      <c r="C35" s="6" t="s">
        <v>48</v>
      </c>
      <c r="D35" s="27" t="s">
        <v>49</v>
      </c>
      <c r="E35" s="27" t="s">
        <v>50</v>
      </c>
      <c r="F35" s="6" t="s">
        <v>13</v>
      </c>
      <c r="G35" s="6" t="s">
        <v>14</v>
      </c>
      <c r="H35" s="18" t="s">
        <v>102</v>
      </c>
      <c r="I35" s="18" t="s">
        <v>161</v>
      </c>
      <c r="J35" s="21">
        <v>85</v>
      </c>
      <c r="K35" s="21">
        <v>86.32</v>
      </c>
      <c r="L35" s="21">
        <f>IF(AND(K35&lt;&gt;0,J35&lt;&gt;0),K35/J35*100,"")</f>
        <v>101.55294117647058</v>
      </c>
      <c r="M35" s="33">
        <v>81</v>
      </c>
      <c r="N35" s="33">
        <v>88.9</v>
      </c>
      <c r="O35" s="33">
        <f>IF(AND(N35&lt;&gt;0,M35&lt;&gt;0),N35/M35*100,"")</f>
        <v>109.7530864197531</v>
      </c>
      <c r="P35" s="25">
        <v>85</v>
      </c>
      <c r="Q35" s="25">
        <v>92.47</v>
      </c>
      <c r="R35" s="23">
        <f>IF(AND(Q35&lt;&gt;0,P35&lt;&gt;0),Q35/P35*100,"")</f>
        <v>108.78823529411765</v>
      </c>
      <c r="S35" s="22">
        <v>85</v>
      </c>
      <c r="T35" s="22">
        <v>83.21</v>
      </c>
      <c r="U35" s="22">
        <f>IF(AND(T35&lt;&gt;0,S35&lt;&gt;0),T35/S35*100,"")</f>
        <v>97.89411764705882</v>
      </c>
      <c r="V35" s="25">
        <v>85</v>
      </c>
      <c r="W35" s="25">
        <v>77.11</v>
      </c>
      <c r="X35" s="23">
        <f>IF(AND(W35&lt;&gt;0,V35&lt;&gt;0),W35/V35*100,"")</f>
        <v>90.71764705882353</v>
      </c>
      <c r="Y35" s="22">
        <v>85</v>
      </c>
      <c r="Z35" s="22">
        <v>90.24</v>
      </c>
      <c r="AA35" s="22">
        <f>IF(AND(Z35&lt;&gt;0,Y35&lt;&gt;0),Z35/Y35*100,"")</f>
        <v>106.16470588235293</v>
      </c>
      <c r="AB35" s="25">
        <v>85</v>
      </c>
      <c r="AC35" s="25">
        <v>82.24</v>
      </c>
      <c r="AD35" s="23">
        <f>IF(AND(AC35&lt;&gt;0,AB35&lt;&gt;0),AC35/AB35*100,"")</f>
        <v>96.752941176470586</v>
      </c>
      <c r="AE35" s="22">
        <v>85</v>
      </c>
      <c r="AF35" s="22">
        <v>90.78</v>
      </c>
      <c r="AG35" s="22">
        <f>IF(AND(AF35&lt;&gt;0,AE35&lt;&gt;0),AF35/AE35*100,"")</f>
        <v>106.80000000000001</v>
      </c>
    </row>
    <row r="36" spans="1:33" ht="108" customHeight="1" x14ac:dyDescent="0.25">
      <c r="A36" s="1">
        <v>2007</v>
      </c>
      <c r="B36" s="1" t="s">
        <v>79</v>
      </c>
      <c r="C36" s="6" t="s">
        <v>59</v>
      </c>
      <c r="D36" s="27" t="s">
        <v>60</v>
      </c>
      <c r="E36" s="27" t="s">
        <v>61</v>
      </c>
      <c r="F36" s="6" t="s">
        <v>13</v>
      </c>
      <c r="G36" s="6" t="s">
        <v>14</v>
      </c>
      <c r="H36" s="18" t="s">
        <v>102</v>
      </c>
      <c r="I36" s="18"/>
      <c r="J36" s="39">
        <v>95</v>
      </c>
      <c r="K36" s="39">
        <v>99.09</v>
      </c>
      <c r="L36" s="39">
        <f>IF(AND(K36&lt;&gt;0,J36&lt;&gt;0),K36/J36*100,"")</f>
        <v>104.30526315789474</v>
      </c>
      <c r="M36" s="33">
        <v>95</v>
      </c>
      <c r="N36" s="33">
        <v>98</v>
      </c>
      <c r="O36" s="33">
        <f>IF(AND(N36&lt;&gt;0,M36&lt;&gt;0),N36/M36*100,"")</f>
        <v>103.15789473684211</v>
      </c>
      <c r="P36" s="29">
        <v>95</v>
      </c>
      <c r="Q36" s="25">
        <v>98.47</v>
      </c>
      <c r="R36" s="32">
        <f>IF(AND(Q36&lt;&gt;0,P36&lt;&gt;0),Q36/P36*100,"")</f>
        <v>103.65263157894738</v>
      </c>
      <c r="S36" s="22">
        <v>95</v>
      </c>
      <c r="T36" s="22">
        <v>97.54</v>
      </c>
      <c r="U36" s="22">
        <f>IF(AND(T36&lt;&gt;0,S36&lt;&gt;0),T36/S36*100,"")</f>
        <v>102.67368421052632</v>
      </c>
      <c r="V36" s="25">
        <v>95</v>
      </c>
      <c r="W36" s="25">
        <v>98.56</v>
      </c>
      <c r="X36" s="23">
        <f>IF(AND(W36&lt;&gt;0,V36&lt;&gt;0),W36/V36*100,"")</f>
        <v>103.74736842105263</v>
      </c>
      <c r="Y36" s="22">
        <v>95</v>
      </c>
      <c r="Z36" s="22">
        <v>99.24</v>
      </c>
      <c r="AA36" s="22">
        <f>IF(AND(Z36&lt;&gt;0,Y36&lt;&gt;0),Z36/Y36*100,"")</f>
        <v>104.46315789473684</v>
      </c>
      <c r="AB36" s="25">
        <v>95</v>
      </c>
      <c r="AC36" s="25">
        <v>98.38</v>
      </c>
      <c r="AD36" s="23">
        <f>IF(AND(AC36&lt;&gt;0,AB36&lt;&gt;0),AC36/AB36*100,"")</f>
        <v>103.55789473684209</v>
      </c>
      <c r="AE36" s="22">
        <v>95</v>
      </c>
      <c r="AF36" s="22">
        <v>99.18</v>
      </c>
      <c r="AG36" s="22">
        <f>IF(AND(AF36&lt;&gt;0,AE36&lt;&gt;0),AF36/AE36*100,"")</f>
        <v>104.4</v>
      </c>
    </row>
    <row r="37" spans="1:33" ht="108" customHeight="1" x14ac:dyDescent="0.25">
      <c r="A37" s="1">
        <v>2007</v>
      </c>
      <c r="B37" s="1" t="s">
        <v>79</v>
      </c>
      <c r="C37" s="35" t="s">
        <v>158</v>
      </c>
      <c r="D37" s="35" t="s">
        <v>159</v>
      </c>
      <c r="E37" s="35" t="s">
        <v>160</v>
      </c>
      <c r="F37" s="34" t="s">
        <v>13</v>
      </c>
      <c r="G37" s="34" t="s">
        <v>14</v>
      </c>
      <c r="H37" s="18" t="s">
        <v>102</v>
      </c>
      <c r="I37" s="18" t="s">
        <v>176</v>
      </c>
      <c r="J37" s="39">
        <v>90</v>
      </c>
      <c r="K37" s="39">
        <v>93.73</v>
      </c>
      <c r="L37" s="39">
        <f t="shared" ref="L37" si="16">IF(AND(K37&lt;&gt;0,J37&lt;&gt;0),K37/J37*100,"")</f>
        <v>104.14444444444445</v>
      </c>
      <c r="M37" s="33">
        <v>90</v>
      </c>
      <c r="N37" s="33">
        <v>90.9</v>
      </c>
      <c r="O37" s="33">
        <f t="shared" ref="O37" si="17">IF(AND(N37&lt;&gt;0,M37&lt;&gt;0),N37/M37*100,"")</f>
        <v>101</v>
      </c>
      <c r="P37" s="25"/>
      <c r="Q37" s="25"/>
      <c r="R37" s="23"/>
      <c r="S37" s="22"/>
      <c r="T37" s="22"/>
      <c r="U37" s="22"/>
      <c r="V37" s="25"/>
      <c r="W37" s="25"/>
      <c r="X37" s="23"/>
      <c r="Y37" s="22"/>
      <c r="Z37" s="22"/>
      <c r="AA37" s="22"/>
      <c r="AB37" s="25"/>
      <c r="AC37" s="25"/>
      <c r="AD37" s="23"/>
      <c r="AE37" s="22"/>
      <c r="AF37" s="22"/>
      <c r="AG37" s="22"/>
    </row>
    <row r="38" spans="1:33" ht="129" customHeight="1" x14ac:dyDescent="0.25">
      <c r="A38" s="1">
        <v>2007</v>
      </c>
      <c r="B38" s="1" t="s">
        <v>79</v>
      </c>
      <c r="C38" s="27" t="s">
        <v>76</v>
      </c>
      <c r="D38" s="27" t="s">
        <v>77</v>
      </c>
      <c r="E38" s="27" t="s">
        <v>78</v>
      </c>
      <c r="F38" s="6" t="s">
        <v>13</v>
      </c>
      <c r="G38" s="6" t="s">
        <v>14</v>
      </c>
      <c r="H38" s="18" t="s">
        <v>102</v>
      </c>
      <c r="I38" s="18"/>
      <c r="J38" s="39">
        <v>95</v>
      </c>
      <c r="K38" s="39">
        <v>98.72</v>
      </c>
      <c r="L38" s="39">
        <f t="shared" si="1"/>
        <v>103.9157894736842</v>
      </c>
      <c r="M38" s="33">
        <v>95</v>
      </c>
      <c r="N38" s="33">
        <v>99.07</v>
      </c>
      <c r="O38" s="22">
        <f t="shared" si="2"/>
        <v>104.28421052631577</v>
      </c>
      <c r="P38" s="25">
        <v>95</v>
      </c>
      <c r="Q38" s="25">
        <v>98.99</v>
      </c>
      <c r="R38" s="23">
        <f t="shared" si="3"/>
        <v>104.2</v>
      </c>
      <c r="S38" s="22">
        <v>95</v>
      </c>
      <c r="T38" s="22">
        <v>99.89</v>
      </c>
      <c r="U38" s="22">
        <f t="shared" si="4"/>
        <v>105.14736842105263</v>
      </c>
      <c r="V38" s="25">
        <v>95</v>
      </c>
      <c r="W38" s="25">
        <v>99.02</v>
      </c>
      <c r="X38" s="23">
        <f t="shared" si="5"/>
        <v>104.2315789473684</v>
      </c>
      <c r="Y38" s="22">
        <v>95</v>
      </c>
      <c r="Z38" s="22">
        <v>99.24</v>
      </c>
      <c r="AA38" s="22">
        <f t="shared" si="0"/>
        <v>104.46315789473684</v>
      </c>
      <c r="AB38" s="25">
        <v>95</v>
      </c>
      <c r="AC38" s="25">
        <v>97.34</v>
      </c>
      <c r="AD38" s="23">
        <f t="shared" si="6"/>
        <v>102.46315789473685</v>
      </c>
      <c r="AE38" s="22">
        <v>95</v>
      </c>
      <c r="AF38" s="22">
        <v>99.52</v>
      </c>
      <c r="AG38" s="22">
        <f t="shared" si="7"/>
        <v>104.75789473684209</v>
      </c>
    </row>
    <row r="39" spans="1:33" ht="129" customHeight="1" x14ac:dyDescent="0.25">
      <c r="A39" s="1">
        <v>2007</v>
      </c>
      <c r="B39" s="1" t="s">
        <v>79</v>
      </c>
      <c r="C39" s="27" t="s">
        <v>45</v>
      </c>
      <c r="D39" s="27" t="s">
        <v>46</v>
      </c>
      <c r="E39" s="27" t="s">
        <v>47</v>
      </c>
      <c r="F39" s="6" t="s">
        <v>13</v>
      </c>
      <c r="G39" s="6" t="s">
        <v>14</v>
      </c>
      <c r="H39" s="18" t="s">
        <v>103</v>
      </c>
      <c r="I39" s="18"/>
      <c r="J39" s="21">
        <v>97</v>
      </c>
      <c r="K39" s="39">
        <v>98.2</v>
      </c>
      <c r="L39" s="39">
        <f>IF(AND(K39&lt;&gt;0,J39&lt;&gt;0),K39/J39*100,"")</f>
        <v>101.23711340206185</v>
      </c>
      <c r="M39" s="33">
        <v>97</v>
      </c>
      <c r="N39" s="33">
        <v>97.6</v>
      </c>
      <c r="O39" s="33">
        <f>IF(AND(N39&lt;&gt;0,M39&lt;&gt;0),N39/M39*100,"")</f>
        <v>100.61855670103093</v>
      </c>
      <c r="P39" s="29">
        <v>97</v>
      </c>
      <c r="Q39" s="29">
        <v>96.24</v>
      </c>
      <c r="R39" s="23">
        <f>IF(AND(Q39&lt;&gt;0,P39&lt;&gt;0),Q39/P39*100,"")</f>
        <v>99.216494845360813</v>
      </c>
      <c r="S39" s="22">
        <v>97</v>
      </c>
      <c r="T39" s="22">
        <v>95.5</v>
      </c>
      <c r="U39" s="22">
        <f>IF(AND(T39&lt;&gt;0,S39&lt;&gt;0),T39/S39*100,"")</f>
        <v>98.453608247422693</v>
      </c>
      <c r="V39" s="25">
        <v>97</v>
      </c>
      <c r="W39" s="25">
        <v>96.62</v>
      </c>
      <c r="X39" s="23">
        <f>IF(AND(W39&lt;&gt;0,V39&lt;&gt;0),W39/V39*100,"")</f>
        <v>99.608247422680421</v>
      </c>
      <c r="Y39" s="22">
        <v>97</v>
      </c>
      <c r="Z39" s="22">
        <v>96.56</v>
      </c>
      <c r="AA39" s="22">
        <f>IF(AND(Z39&lt;&gt;0,Y39&lt;&gt;0),Z39/Y39*100,"")</f>
        <v>99.546391752577321</v>
      </c>
      <c r="AB39" s="25">
        <v>95</v>
      </c>
      <c r="AC39" s="25">
        <v>96.63</v>
      </c>
      <c r="AD39" s="23">
        <f>IF(AND(AC39&lt;&gt;0,AB39&lt;&gt;0),AC39/AB39*100,"")</f>
        <v>101.7157894736842</v>
      </c>
      <c r="AE39" s="22">
        <v>96</v>
      </c>
      <c r="AF39" s="22">
        <v>95.31</v>
      </c>
      <c r="AG39" s="22">
        <f>IF(AND(AF39&lt;&gt;0,AE39&lt;&gt;0),AF39/AE39*100,"")</f>
        <v>99.28125</v>
      </c>
    </row>
    <row r="40" spans="1:33" ht="129" customHeight="1" x14ac:dyDescent="0.25">
      <c r="A40" s="1">
        <v>2007</v>
      </c>
      <c r="B40" s="1" t="s">
        <v>79</v>
      </c>
      <c r="C40" s="6" t="s">
        <v>152</v>
      </c>
      <c r="D40" s="6" t="s">
        <v>153</v>
      </c>
      <c r="E40" s="6" t="s">
        <v>154</v>
      </c>
      <c r="F40" s="6" t="s">
        <v>65</v>
      </c>
      <c r="G40" s="6" t="s">
        <v>14</v>
      </c>
      <c r="H40" s="18" t="s">
        <v>103</v>
      </c>
      <c r="I40" s="18" t="s">
        <v>188</v>
      </c>
      <c r="J40" s="21">
        <v>97</v>
      </c>
      <c r="K40" s="39">
        <v>98.2</v>
      </c>
      <c r="L40" s="39">
        <f>K40/J40*100</f>
        <v>101.23711340206185</v>
      </c>
      <c r="M40" s="33">
        <v>97</v>
      </c>
      <c r="N40" s="33">
        <v>97.6</v>
      </c>
      <c r="O40" s="33">
        <f>N40/M40*100</f>
        <v>100.61855670103093</v>
      </c>
      <c r="P40" s="29">
        <v>97</v>
      </c>
      <c r="Q40" s="29">
        <v>96.26</v>
      </c>
      <c r="R40" s="32">
        <f t="shared" si="3"/>
        <v>99.237113402061865</v>
      </c>
      <c r="S40" s="22">
        <v>97</v>
      </c>
      <c r="T40" s="22">
        <v>95.5</v>
      </c>
      <c r="U40" s="22">
        <f t="shared" si="4"/>
        <v>98.453608247422693</v>
      </c>
      <c r="V40" s="25">
        <v>97</v>
      </c>
      <c r="W40" s="25">
        <v>96.62</v>
      </c>
      <c r="X40" s="23">
        <f t="shared" si="5"/>
        <v>99.608247422680421</v>
      </c>
      <c r="Y40" s="22"/>
      <c r="Z40" s="22"/>
      <c r="AA40" s="22"/>
      <c r="AB40" s="25"/>
      <c r="AC40" s="25"/>
      <c r="AD40" s="23"/>
      <c r="AE40" s="22"/>
      <c r="AF40" s="22"/>
      <c r="AG40" s="22"/>
    </row>
    <row r="41" spans="1:33" ht="139.5" customHeight="1" x14ac:dyDescent="0.25">
      <c r="A41" s="1">
        <v>2009</v>
      </c>
      <c r="B41" s="26" t="s">
        <v>150</v>
      </c>
      <c r="C41" s="6" t="s">
        <v>104</v>
      </c>
      <c r="D41" s="24" t="s">
        <v>180</v>
      </c>
      <c r="E41" s="18" t="s">
        <v>105</v>
      </c>
      <c r="F41" s="6" t="s">
        <v>13</v>
      </c>
      <c r="G41" s="6" t="s">
        <v>14</v>
      </c>
      <c r="H41" s="18" t="s">
        <v>103</v>
      </c>
      <c r="I41" s="18"/>
      <c r="J41" s="23"/>
      <c r="K41" s="23"/>
      <c r="L41" s="23" t="str">
        <f t="shared" si="1"/>
        <v/>
      </c>
      <c r="M41" s="33"/>
      <c r="N41" s="33"/>
      <c r="O41" s="33" t="str">
        <f t="shared" si="2"/>
        <v/>
      </c>
      <c r="P41" s="23">
        <v>94</v>
      </c>
      <c r="Q41" s="23">
        <v>100</v>
      </c>
      <c r="R41" s="23">
        <f t="shared" si="3"/>
        <v>106.38297872340425</v>
      </c>
      <c r="S41" s="22">
        <v>94</v>
      </c>
      <c r="T41" s="22">
        <v>100</v>
      </c>
      <c r="U41" s="22">
        <f t="shared" si="4"/>
        <v>106.38297872340425</v>
      </c>
      <c r="V41" s="23">
        <v>94</v>
      </c>
      <c r="W41" s="23">
        <v>100</v>
      </c>
      <c r="X41" s="23">
        <f t="shared" si="5"/>
        <v>106.38297872340425</v>
      </c>
      <c r="Y41" s="22">
        <v>94</v>
      </c>
      <c r="Z41" s="22">
        <v>100</v>
      </c>
      <c r="AA41" s="22">
        <f t="shared" si="0"/>
        <v>106.38297872340425</v>
      </c>
      <c r="AB41" s="23">
        <v>96</v>
      </c>
      <c r="AC41" s="23">
        <v>100</v>
      </c>
      <c r="AD41" s="23">
        <f t="shared" si="6"/>
        <v>104.16666666666667</v>
      </c>
      <c r="AE41" s="22">
        <v>100</v>
      </c>
      <c r="AF41" s="22">
        <v>100</v>
      </c>
      <c r="AG41" s="22">
        <f t="shared" si="7"/>
        <v>100</v>
      </c>
    </row>
    <row r="42" spans="1:33" ht="139.5" customHeight="1" x14ac:dyDescent="0.25">
      <c r="A42" s="1">
        <v>2009</v>
      </c>
      <c r="B42" s="26" t="s">
        <v>150</v>
      </c>
      <c r="C42" s="24" t="s">
        <v>157</v>
      </c>
      <c r="D42" s="18" t="s">
        <v>142</v>
      </c>
      <c r="E42" s="18" t="s">
        <v>143</v>
      </c>
      <c r="F42" s="18" t="s">
        <v>25</v>
      </c>
      <c r="G42" s="18" t="s">
        <v>14</v>
      </c>
      <c r="H42" s="18" t="s">
        <v>144</v>
      </c>
      <c r="I42" s="18"/>
      <c r="J42" s="39"/>
      <c r="K42" s="39"/>
      <c r="L42" s="39"/>
      <c r="M42" s="33"/>
      <c r="N42" s="33"/>
      <c r="O42" s="33"/>
      <c r="P42" s="39">
        <v>21</v>
      </c>
      <c r="Q42" s="39">
        <v>22.01</v>
      </c>
      <c r="R42" s="39">
        <f>Q42/P42*100</f>
        <v>104.80952380952382</v>
      </c>
      <c r="S42" s="33">
        <v>22</v>
      </c>
      <c r="T42" s="33">
        <v>20.57</v>
      </c>
      <c r="U42" s="33">
        <f>T42/S42*100</f>
        <v>93.5</v>
      </c>
      <c r="V42" s="39">
        <v>40</v>
      </c>
      <c r="W42" s="39">
        <v>46.51</v>
      </c>
      <c r="X42" s="39">
        <f>W42/V42*100</f>
        <v>116.27499999999999</v>
      </c>
      <c r="Y42" s="33">
        <v>22</v>
      </c>
      <c r="Z42" s="33">
        <v>23.64</v>
      </c>
      <c r="AA42" s="33">
        <f>IF(AND(Z42&lt;&gt;0,Y42&lt;&gt;0),Z42/Y42*100,"")</f>
        <v>107.45454545454545</v>
      </c>
      <c r="AB42" s="39">
        <v>22</v>
      </c>
      <c r="AC42" s="39">
        <v>28.17</v>
      </c>
      <c r="AD42" s="39">
        <f>AC42/AB42*100</f>
        <v>128.04545454545456</v>
      </c>
      <c r="AE42" s="33">
        <v>22</v>
      </c>
      <c r="AF42" s="33">
        <v>24.56</v>
      </c>
      <c r="AG42" s="33">
        <f>IF(AND(AF42&lt;&gt;0,AE42&lt;&gt;0),AF42/AE42*100,"")</f>
        <v>111.63636363636363</v>
      </c>
    </row>
    <row r="43" spans="1:33" ht="139.5" customHeight="1" x14ac:dyDescent="0.25">
      <c r="A43" s="1">
        <v>2009</v>
      </c>
      <c r="B43" s="26" t="s">
        <v>150</v>
      </c>
      <c r="C43" s="24" t="s">
        <v>145</v>
      </c>
      <c r="D43" s="18" t="s">
        <v>181</v>
      </c>
      <c r="E43" s="18" t="s">
        <v>146</v>
      </c>
      <c r="F43" s="18" t="s">
        <v>65</v>
      </c>
      <c r="G43" s="18" t="s">
        <v>14</v>
      </c>
      <c r="H43" s="18" t="s">
        <v>103</v>
      </c>
      <c r="I43" s="18"/>
      <c r="J43" s="32"/>
      <c r="K43" s="32"/>
      <c r="L43" s="32"/>
      <c r="M43" s="33"/>
      <c r="N43" s="33"/>
      <c r="O43" s="33"/>
      <c r="P43" s="39">
        <v>96</v>
      </c>
      <c r="Q43" s="39">
        <v>100</v>
      </c>
      <c r="R43" s="39">
        <f>Q43/P43*100</f>
        <v>104.16666666666667</v>
      </c>
      <c r="S43" s="33">
        <v>96</v>
      </c>
      <c r="T43" s="33">
        <v>100</v>
      </c>
      <c r="U43" s="33">
        <f>T43/S43*100</f>
        <v>104.16666666666667</v>
      </c>
      <c r="V43" s="39">
        <v>96</v>
      </c>
      <c r="W43" s="39">
        <v>100</v>
      </c>
      <c r="X43" s="39">
        <f>W43/V43*100</f>
        <v>104.16666666666667</v>
      </c>
      <c r="Y43" s="33">
        <v>96</v>
      </c>
      <c r="Z43" s="33">
        <v>100</v>
      </c>
      <c r="AA43" s="33">
        <f>IF(AND(Z43&lt;&gt;0,Y43&lt;&gt;0),Z43/Y43*100,"")</f>
        <v>104.16666666666667</v>
      </c>
      <c r="AB43" s="39">
        <v>100</v>
      </c>
      <c r="AC43" s="39">
        <v>100</v>
      </c>
      <c r="AD43" s="39">
        <f>AC43/AB43*100</f>
        <v>100</v>
      </c>
      <c r="AE43" s="33">
        <v>100</v>
      </c>
      <c r="AF43" s="33">
        <v>100</v>
      </c>
      <c r="AG43" s="33">
        <f>IF(AND(AF43&lt;&gt;0,AE43&lt;&gt;0),AF43/AE43*100,"")</f>
        <v>100</v>
      </c>
    </row>
    <row r="44" spans="1:33" ht="139.5" customHeight="1" x14ac:dyDescent="0.25">
      <c r="A44" s="1">
        <v>2009</v>
      </c>
      <c r="B44" s="26" t="s">
        <v>151</v>
      </c>
      <c r="C44" s="24" t="s">
        <v>116</v>
      </c>
      <c r="D44" s="18" t="s">
        <v>117</v>
      </c>
      <c r="E44" s="18" t="s">
        <v>118</v>
      </c>
      <c r="F44" s="18" t="s">
        <v>13</v>
      </c>
      <c r="G44" s="18" t="s">
        <v>14</v>
      </c>
      <c r="H44" s="18" t="s">
        <v>102</v>
      </c>
      <c r="I44" s="18"/>
      <c r="J44" s="21"/>
      <c r="K44" s="21"/>
      <c r="L44" s="21" t="str">
        <f>IF(AND(K44&lt;&gt;0,J44&lt;&gt;0),K44/J44*100,"")</f>
        <v/>
      </c>
      <c r="M44" s="22"/>
      <c r="N44" s="22"/>
      <c r="O44" s="22" t="str">
        <f>IF(AND(N44&lt;&gt;0,M44&lt;&gt;0),N44/M44*100,"")</f>
        <v/>
      </c>
      <c r="P44" s="23">
        <v>36</v>
      </c>
      <c r="Q44" s="23">
        <v>49.46</v>
      </c>
      <c r="R44" s="23">
        <f>IF(AND(Q44&lt;&gt;0,P44&lt;&gt;0),Q44/P44*100,"")</f>
        <v>137.38888888888889</v>
      </c>
      <c r="S44" s="22">
        <v>38</v>
      </c>
      <c r="T44" s="22">
        <v>51.71</v>
      </c>
      <c r="U44" s="22">
        <f>IF(AND(T44&lt;&gt;0,S44&lt;&gt;0),T44/S44*100,"")</f>
        <v>136.07894736842104</v>
      </c>
      <c r="V44" s="23">
        <v>40</v>
      </c>
      <c r="W44" s="23">
        <v>46.51</v>
      </c>
      <c r="X44" s="23">
        <f>IF(AND(W44&lt;&gt;0,V44&lt;&gt;0),W44/V44*100,"")</f>
        <v>116.27499999999999</v>
      </c>
      <c r="Y44" s="22">
        <v>40</v>
      </c>
      <c r="Z44" s="22">
        <v>47.9</v>
      </c>
      <c r="AA44" s="22">
        <f>IF(AND(Z44&lt;&gt;0,Y44&lt;&gt;0),Z44/Y44*100,"")</f>
        <v>119.75</v>
      </c>
      <c r="AB44" s="23">
        <v>40</v>
      </c>
      <c r="AC44" s="23">
        <v>47.54</v>
      </c>
      <c r="AD44" s="23">
        <f>IF(AND(AC44&lt;&gt;0,AB44&lt;&gt;0),AC44/AB44*100,"")</f>
        <v>118.85</v>
      </c>
      <c r="AE44" s="22">
        <v>40</v>
      </c>
      <c r="AF44" s="22">
        <v>49.31</v>
      </c>
      <c r="AG44" s="22">
        <f>IF(AND(AF44&lt;&gt;0,AE44&lt;&gt;0),AF44/AE44*100,"")</f>
        <v>123.27500000000001</v>
      </c>
    </row>
    <row r="45" spans="1:33" ht="139.5" customHeight="1" x14ac:dyDescent="0.25">
      <c r="A45" s="1">
        <v>2009</v>
      </c>
      <c r="B45" s="26" t="s">
        <v>151</v>
      </c>
      <c r="C45" s="24" t="s">
        <v>139</v>
      </c>
      <c r="D45" s="18" t="s">
        <v>140</v>
      </c>
      <c r="E45" s="18" t="s">
        <v>141</v>
      </c>
      <c r="F45" s="18" t="s">
        <v>111</v>
      </c>
      <c r="G45" s="18" t="s">
        <v>14</v>
      </c>
      <c r="H45" s="18" t="s">
        <v>103</v>
      </c>
      <c r="I45" s="18"/>
      <c r="J45" s="39"/>
      <c r="K45" s="39"/>
      <c r="L45" s="39"/>
      <c r="M45" s="33"/>
      <c r="N45" s="33"/>
      <c r="O45" s="33"/>
      <c r="P45" s="39">
        <v>95</v>
      </c>
      <c r="Q45" s="39">
        <v>97.37</v>
      </c>
      <c r="R45" s="39">
        <f>Q45/P45*100</f>
        <v>102.49473684210525</v>
      </c>
      <c r="S45" s="33">
        <v>95</v>
      </c>
      <c r="T45" s="33">
        <v>97.41</v>
      </c>
      <c r="U45" s="33">
        <f>T45/S45*100</f>
        <v>102.53684210526315</v>
      </c>
      <c r="V45" s="39">
        <v>95</v>
      </c>
      <c r="W45" s="39">
        <v>97.28</v>
      </c>
      <c r="X45" s="39">
        <f>W45/V45*100</f>
        <v>102.4</v>
      </c>
      <c r="Y45" s="33">
        <v>95</v>
      </c>
      <c r="Z45" s="33">
        <v>96.39</v>
      </c>
      <c r="AA45" s="33">
        <f>IF(AND(Z45&lt;&gt;0,Y45&lt;&gt;0),Z45/Y45*100,"")</f>
        <v>101.46315789473684</v>
      </c>
      <c r="AB45" s="39">
        <v>95</v>
      </c>
      <c r="AC45" s="39">
        <v>95.09</v>
      </c>
      <c r="AD45" s="39">
        <f>AC45/AB45*100</f>
        <v>100.09473684210526</v>
      </c>
      <c r="AE45" s="33">
        <v>90</v>
      </c>
      <c r="AF45" s="33">
        <v>95.76</v>
      </c>
      <c r="AG45" s="33">
        <f>IF(AND(AF45&lt;&gt;0,AE45&lt;&gt;0),AF45/AE45*100,"")</f>
        <v>106.4</v>
      </c>
    </row>
    <row r="46" spans="1:33" ht="81.75" customHeight="1" x14ac:dyDescent="0.25">
      <c r="A46" s="1">
        <v>2007</v>
      </c>
      <c r="B46" s="26" t="s">
        <v>150</v>
      </c>
      <c r="C46" s="24" t="s">
        <v>112</v>
      </c>
      <c r="D46" s="18" t="s">
        <v>109</v>
      </c>
      <c r="E46" s="18" t="s">
        <v>110</v>
      </c>
      <c r="F46" s="34" t="s">
        <v>111</v>
      </c>
      <c r="G46" s="6" t="s">
        <v>14</v>
      </c>
      <c r="H46" s="18" t="s">
        <v>113</v>
      </c>
      <c r="I46" s="18" t="s">
        <v>155</v>
      </c>
      <c r="J46" s="21">
        <v>80</v>
      </c>
      <c r="K46" s="39">
        <v>83.82</v>
      </c>
      <c r="L46" s="39">
        <f t="shared" si="1"/>
        <v>104.77499999999999</v>
      </c>
      <c r="M46" s="22">
        <v>80</v>
      </c>
      <c r="N46" s="22">
        <v>91.4</v>
      </c>
      <c r="O46" s="22">
        <f t="shared" si="2"/>
        <v>114.25</v>
      </c>
      <c r="P46" s="23">
        <v>80</v>
      </c>
      <c r="Q46" s="23">
        <v>91.3</v>
      </c>
      <c r="R46" s="23">
        <f t="shared" si="3"/>
        <v>114.12499999999999</v>
      </c>
      <c r="S46" s="22">
        <v>80</v>
      </c>
      <c r="T46" s="22">
        <v>90.26</v>
      </c>
      <c r="U46" s="22">
        <f t="shared" si="4"/>
        <v>112.825</v>
      </c>
      <c r="V46" s="23">
        <v>95</v>
      </c>
      <c r="W46" s="23">
        <v>97.38</v>
      </c>
      <c r="X46" s="23">
        <f t="shared" si="5"/>
        <v>102.50526315789472</v>
      </c>
      <c r="Y46" s="22">
        <v>80</v>
      </c>
      <c r="Z46" s="22">
        <v>88.32</v>
      </c>
      <c r="AA46" s="22">
        <f t="shared" si="0"/>
        <v>110.39999999999999</v>
      </c>
      <c r="AB46" s="23">
        <v>80.180000000000007</v>
      </c>
      <c r="AC46" s="23">
        <v>90.22</v>
      </c>
      <c r="AD46" s="23">
        <f t="shared" si="6"/>
        <v>112.52182589174357</v>
      </c>
      <c r="AE46" s="22">
        <v>88.1</v>
      </c>
      <c r="AF46" s="22">
        <v>67.150000000000006</v>
      </c>
      <c r="AG46" s="22">
        <f t="shared" si="7"/>
        <v>76.220204313280377</v>
      </c>
    </row>
    <row r="47" spans="1:33" ht="164.25" customHeight="1" x14ac:dyDescent="0.25">
      <c r="A47" s="1">
        <v>2007</v>
      </c>
      <c r="B47" s="26" t="s">
        <v>150</v>
      </c>
      <c r="C47" s="24" t="s">
        <v>126</v>
      </c>
      <c r="D47" s="24" t="s">
        <v>127</v>
      </c>
      <c r="E47" s="18" t="s">
        <v>128</v>
      </c>
      <c r="F47" s="18" t="s">
        <v>13</v>
      </c>
      <c r="G47" s="18" t="s">
        <v>14</v>
      </c>
      <c r="H47" s="18" t="s">
        <v>102</v>
      </c>
      <c r="I47" s="18" t="s">
        <v>182</v>
      </c>
      <c r="J47" s="39">
        <v>11</v>
      </c>
      <c r="K47" s="39">
        <v>12.1</v>
      </c>
      <c r="L47" s="39">
        <f>K47/J47*100</f>
        <v>109.99999999999999</v>
      </c>
      <c r="M47" s="33">
        <v>11</v>
      </c>
      <c r="N47" s="33">
        <v>12.1</v>
      </c>
      <c r="O47" s="33">
        <f>N47/M47*100</f>
        <v>109.99999999999999</v>
      </c>
      <c r="P47" s="39">
        <v>11</v>
      </c>
      <c r="Q47" s="39">
        <v>12.09</v>
      </c>
      <c r="R47" s="39">
        <f t="shared" ref="R47:R49" si="18">Q47/P47*100</f>
        <v>109.90909090909091</v>
      </c>
      <c r="S47" s="33">
        <v>11</v>
      </c>
      <c r="T47" s="33">
        <v>11.68</v>
      </c>
      <c r="U47" s="33">
        <f t="shared" ref="U47:U49" si="19">T47/S47*100</f>
        <v>106.18181818181817</v>
      </c>
      <c r="V47" s="39">
        <v>96</v>
      </c>
      <c r="W47" s="39">
        <v>97.2</v>
      </c>
      <c r="X47" s="39">
        <f t="shared" ref="X47:X49" si="20">W47/V47*100</f>
        <v>101.25</v>
      </c>
      <c r="Y47" s="33">
        <v>11</v>
      </c>
      <c r="Z47" s="33">
        <v>11.9</v>
      </c>
      <c r="AA47" s="22">
        <f t="shared" si="0"/>
        <v>108.18181818181817</v>
      </c>
      <c r="AB47" s="39">
        <v>1</v>
      </c>
      <c r="AC47" s="39">
        <v>0.99</v>
      </c>
      <c r="AD47" s="39">
        <f>AC47/AB47*100</f>
        <v>99</v>
      </c>
      <c r="AE47" s="33">
        <v>1</v>
      </c>
      <c r="AF47" s="33">
        <v>0.99</v>
      </c>
      <c r="AG47" s="33">
        <f t="shared" si="7"/>
        <v>99</v>
      </c>
    </row>
    <row r="48" spans="1:33" ht="120" customHeight="1" x14ac:dyDescent="0.25">
      <c r="A48" s="1">
        <v>2007</v>
      </c>
      <c r="B48" s="26" t="s">
        <v>150</v>
      </c>
      <c r="C48" s="24" t="s">
        <v>131</v>
      </c>
      <c r="D48" s="18" t="s">
        <v>132</v>
      </c>
      <c r="E48" s="18" t="s">
        <v>133</v>
      </c>
      <c r="F48" s="18" t="s">
        <v>13</v>
      </c>
      <c r="G48" s="18" t="s">
        <v>134</v>
      </c>
      <c r="H48" s="18" t="s">
        <v>102</v>
      </c>
      <c r="I48" s="18" t="s">
        <v>183</v>
      </c>
      <c r="J48" s="39">
        <v>9</v>
      </c>
      <c r="K48" s="39">
        <v>10.18</v>
      </c>
      <c r="L48" s="39">
        <f>K48/J48*100</f>
        <v>113.11111111111111</v>
      </c>
      <c r="M48" s="33">
        <v>9</v>
      </c>
      <c r="N48" s="33">
        <v>10.18</v>
      </c>
      <c r="O48" s="33">
        <f>N48/M48*100</f>
        <v>113.11111111111111</v>
      </c>
      <c r="P48" s="39">
        <v>9</v>
      </c>
      <c r="Q48" s="39">
        <v>10.07</v>
      </c>
      <c r="R48" s="39">
        <f t="shared" si="18"/>
        <v>111.88888888888889</v>
      </c>
      <c r="S48" s="33">
        <v>9</v>
      </c>
      <c r="T48" s="33">
        <v>10.19</v>
      </c>
      <c r="U48" s="33">
        <f t="shared" si="19"/>
        <v>113.22222222222223</v>
      </c>
      <c r="V48" s="39">
        <v>9</v>
      </c>
      <c r="W48" s="39">
        <v>10.11</v>
      </c>
      <c r="X48" s="39">
        <f t="shared" si="20"/>
        <v>112.33333333333333</v>
      </c>
      <c r="Y48" s="33">
        <v>9</v>
      </c>
      <c r="Z48" s="33">
        <v>9.9600000000000009</v>
      </c>
      <c r="AA48" s="33">
        <f t="shared" si="0"/>
        <v>110.66666666666667</v>
      </c>
      <c r="AB48" s="39">
        <v>1</v>
      </c>
      <c r="AC48" s="39">
        <v>0.99</v>
      </c>
      <c r="AD48" s="39">
        <f t="shared" ref="AD48:AD49" si="21">AC48/AB48*100</f>
        <v>99</v>
      </c>
      <c r="AE48" s="33">
        <v>1</v>
      </c>
      <c r="AF48" s="33">
        <v>0.99</v>
      </c>
      <c r="AG48" s="33">
        <f t="shared" si="7"/>
        <v>99</v>
      </c>
    </row>
    <row r="49" spans="1:33" s="14" customFormat="1" ht="109.5" customHeight="1" x14ac:dyDescent="0.25">
      <c r="A49" s="1">
        <v>2007</v>
      </c>
      <c r="B49" s="26" t="s">
        <v>150</v>
      </c>
      <c r="C49" s="24" t="s">
        <v>147</v>
      </c>
      <c r="D49" s="18" t="s">
        <v>148</v>
      </c>
      <c r="E49" s="18" t="s">
        <v>149</v>
      </c>
      <c r="F49" s="18" t="s">
        <v>13</v>
      </c>
      <c r="G49" s="18" t="s">
        <v>14</v>
      </c>
      <c r="H49" s="18" t="s">
        <v>103</v>
      </c>
      <c r="I49" s="18"/>
      <c r="J49" s="39">
        <v>96</v>
      </c>
      <c r="K49" s="39">
        <v>96.84</v>
      </c>
      <c r="L49" s="39">
        <f>K49/J49*100</f>
        <v>100.875</v>
      </c>
      <c r="M49" s="33">
        <v>95</v>
      </c>
      <c r="N49" s="33">
        <v>96.96</v>
      </c>
      <c r="O49" s="33">
        <f>N49/M49*100</f>
        <v>102.06315789473683</v>
      </c>
      <c r="P49" s="39">
        <v>96</v>
      </c>
      <c r="Q49" s="39">
        <v>97.24</v>
      </c>
      <c r="R49" s="39">
        <f t="shared" si="18"/>
        <v>101.29166666666667</v>
      </c>
      <c r="S49" s="33">
        <v>96</v>
      </c>
      <c r="T49" s="33">
        <v>97.16</v>
      </c>
      <c r="U49" s="33">
        <f t="shared" si="19"/>
        <v>101.20833333333333</v>
      </c>
      <c r="V49" s="39">
        <v>96</v>
      </c>
      <c r="W49" s="39">
        <v>97.2</v>
      </c>
      <c r="X49" s="39">
        <f t="shared" si="20"/>
        <v>101.25</v>
      </c>
      <c r="Y49" s="33">
        <v>96</v>
      </c>
      <c r="Z49" s="33">
        <v>96.92</v>
      </c>
      <c r="AA49" s="33">
        <f t="shared" si="0"/>
        <v>100.95833333333333</v>
      </c>
      <c r="AB49" s="39">
        <v>96</v>
      </c>
      <c r="AC49" s="39">
        <v>96.39</v>
      </c>
      <c r="AD49" s="39">
        <f t="shared" si="21"/>
        <v>100.40625000000001</v>
      </c>
      <c r="AE49" s="33">
        <v>96</v>
      </c>
      <c r="AF49" s="33">
        <v>96.93</v>
      </c>
      <c r="AG49" s="33">
        <f t="shared" si="7"/>
        <v>100.96875</v>
      </c>
    </row>
    <row r="50" spans="1:33" s="14" customFormat="1" ht="109.5" customHeight="1" x14ac:dyDescent="0.25">
      <c r="A50" s="1">
        <v>2014</v>
      </c>
      <c r="B50" s="26" t="s">
        <v>150</v>
      </c>
      <c r="C50" s="24" t="s">
        <v>122</v>
      </c>
      <c r="D50" s="18" t="s">
        <v>123</v>
      </c>
      <c r="E50" s="18" t="s">
        <v>124</v>
      </c>
      <c r="F50" s="18" t="s">
        <v>25</v>
      </c>
      <c r="G50" s="18" t="s">
        <v>14</v>
      </c>
      <c r="H50" s="18" t="s">
        <v>125</v>
      </c>
      <c r="I50" s="18"/>
      <c r="J50" s="39"/>
      <c r="K50" s="39"/>
      <c r="L50" s="39"/>
      <c r="M50" s="33"/>
      <c r="N50" s="33"/>
      <c r="O50" s="33"/>
      <c r="P50" s="39"/>
      <c r="Q50" s="39"/>
      <c r="R50" s="39"/>
      <c r="S50" s="33"/>
      <c r="T50" s="33"/>
      <c r="U50" s="33"/>
      <c r="V50" s="39"/>
      <c r="W50" s="39"/>
      <c r="X50" s="39"/>
      <c r="Y50" s="33"/>
      <c r="Z50" s="33"/>
      <c r="AA50" s="33"/>
      <c r="AB50" s="39"/>
      <c r="AC50" s="39"/>
      <c r="AD50" s="39"/>
      <c r="AE50" s="33">
        <v>98.01</v>
      </c>
      <c r="AF50" s="33">
        <v>59.6</v>
      </c>
      <c r="AG50" s="33">
        <f>IF(AND(AF50&lt;&gt;0,AE50&lt;&gt;0),AF50/AE50*100,"")</f>
        <v>60.810121416182014</v>
      </c>
    </row>
    <row r="51" spans="1:33" s="14" customFormat="1" ht="109.5" customHeight="1" x14ac:dyDescent="0.25">
      <c r="A51" s="1">
        <v>2009</v>
      </c>
      <c r="B51" s="26" t="s">
        <v>151</v>
      </c>
      <c r="C51" s="24" t="s">
        <v>114</v>
      </c>
      <c r="D51" s="18" t="s">
        <v>184</v>
      </c>
      <c r="E51" s="24" t="s">
        <v>185</v>
      </c>
      <c r="F51" s="34" t="s">
        <v>111</v>
      </c>
      <c r="G51" s="6" t="s">
        <v>14</v>
      </c>
      <c r="H51" s="18" t="s">
        <v>115</v>
      </c>
      <c r="I51" s="18" t="s">
        <v>156</v>
      </c>
      <c r="J51" s="21"/>
      <c r="K51" s="21"/>
      <c r="L51" s="21" t="str">
        <f>IF(AND(K51&lt;&gt;0,J51&lt;&gt;0),K51/J51*100,"")</f>
        <v/>
      </c>
      <c r="M51" s="22"/>
      <c r="N51" s="22"/>
      <c r="O51" s="22" t="str">
        <f>IF(AND(N51&lt;&gt;0,M51&lt;&gt;0),N51/M51*100,"")</f>
        <v/>
      </c>
      <c r="P51" s="23">
        <v>95</v>
      </c>
      <c r="Q51" s="23">
        <v>97.79</v>
      </c>
      <c r="R51" s="23">
        <f>IF(AND(Q51&lt;&gt;0,P51&lt;&gt;0),Q51/P51*100,"")</f>
        <v>102.93684210526317</v>
      </c>
      <c r="S51" s="22">
        <v>95</v>
      </c>
      <c r="T51" s="22">
        <v>99.94</v>
      </c>
      <c r="U51" s="22">
        <f>IF(AND(T51&lt;&gt;0,S51&lt;&gt;0),T51/S51*100,"")</f>
        <v>105.2</v>
      </c>
      <c r="V51" s="23">
        <v>95</v>
      </c>
      <c r="W51" s="23">
        <v>99.85</v>
      </c>
      <c r="X51" s="23">
        <f>IF(AND(W51&lt;&gt;0,V51&lt;&gt;0),W51/V51*100,"")</f>
        <v>105.10526315789473</v>
      </c>
      <c r="Y51" s="22">
        <v>95</v>
      </c>
      <c r="Z51" s="22">
        <v>99.67</v>
      </c>
      <c r="AA51" s="22">
        <f>IF(AND(Z51&lt;&gt;0,Y51&lt;&gt;0),Z51/Y51*100,"")</f>
        <v>104.91578947368421</v>
      </c>
      <c r="AB51" s="23">
        <v>95</v>
      </c>
      <c r="AC51" s="23">
        <v>91.7</v>
      </c>
      <c r="AD51" s="23">
        <f>IF(AND(AC51&lt;&gt;0,AB51&lt;&gt;0),AC51/AB51*100,"")</f>
        <v>96.526315789473685</v>
      </c>
      <c r="AE51" s="22">
        <v>95</v>
      </c>
      <c r="AF51" s="22">
        <v>88.87</v>
      </c>
      <c r="AG51" s="22">
        <f>IF(AND(AF51&lt;&gt;0,AE51&lt;&gt;0),AF51/AE51*100,"")</f>
        <v>93.547368421052639</v>
      </c>
    </row>
    <row r="52" spans="1:33" s="14" customFormat="1" ht="109.5" customHeight="1" x14ac:dyDescent="0.25">
      <c r="A52" s="1">
        <v>2009</v>
      </c>
      <c r="B52" s="26" t="s">
        <v>150</v>
      </c>
      <c r="C52" s="24" t="s">
        <v>135</v>
      </c>
      <c r="D52" s="18" t="s">
        <v>136</v>
      </c>
      <c r="E52" s="18" t="s">
        <v>137</v>
      </c>
      <c r="F52" s="18" t="s">
        <v>65</v>
      </c>
      <c r="G52" s="18" t="s">
        <v>138</v>
      </c>
      <c r="H52" s="18" t="s">
        <v>103</v>
      </c>
      <c r="I52" s="18"/>
      <c r="J52" s="39"/>
      <c r="K52" s="39"/>
      <c r="L52" s="39"/>
      <c r="M52" s="33"/>
      <c r="N52" s="33"/>
      <c r="O52" s="33"/>
      <c r="P52" s="36">
        <v>5000000</v>
      </c>
      <c r="Q52" s="36">
        <v>5209359</v>
      </c>
      <c r="R52" s="39">
        <f>Q52/P52*100</f>
        <v>104.18718</v>
      </c>
      <c r="S52" s="40">
        <v>5800000</v>
      </c>
      <c r="T52" s="40">
        <v>5818954</v>
      </c>
      <c r="U52" s="33">
        <f>T52/S52*100</f>
        <v>100.32679310344828</v>
      </c>
      <c r="V52" s="36">
        <v>5800000</v>
      </c>
      <c r="W52" s="36">
        <v>5827318</v>
      </c>
      <c r="X52" s="39">
        <f>W52/V52*100</f>
        <v>100.471</v>
      </c>
      <c r="Y52" s="40">
        <v>5800000</v>
      </c>
      <c r="Z52" s="40">
        <v>5845056</v>
      </c>
      <c r="AA52" s="33">
        <f>IF(AND(Z52&lt;&gt;0,Y52&lt;&gt;0),Z52/Y52*100,"")</f>
        <v>100.77682758620689</v>
      </c>
      <c r="AB52" s="36">
        <v>5800000</v>
      </c>
      <c r="AC52" s="36">
        <v>5922246</v>
      </c>
      <c r="AD52" s="39">
        <f>AC52/AB52*100</f>
        <v>102.10768965517241</v>
      </c>
      <c r="AE52" s="40">
        <v>6100000</v>
      </c>
      <c r="AF52" s="40">
        <v>6129125</v>
      </c>
      <c r="AG52" s="33">
        <f>IF(AND(AF52&lt;&gt;0,AE52&lt;&gt;0),AF52/AE52*100,"")</f>
        <v>100.47745901639344</v>
      </c>
    </row>
    <row r="53" spans="1:33" s="14" customFormat="1" ht="60" x14ac:dyDescent="0.25">
      <c r="A53" s="1">
        <v>2008</v>
      </c>
      <c r="B53" s="26" t="s">
        <v>150</v>
      </c>
      <c r="C53" s="24" t="s">
        <v>106</v>
      </c>
      <c r="D53" s="18" t="s">
        <v>107</v>
      </c>
      <c r="E53" s="18" t="s">
        <v>108</v>
      </c>
      <c r="F53" s="6" t="s">
        <v>13</v>
      </c>
      <c r="G53" s="6" t="s">
        <v>14</v>
      </c>
      <c r="H53" s="18" t="s">
        <v>103</v>
      </c>
      <c r="I53" s="18"/>
      <c r="J53" s="21"/>
      <c r="K53" s="21"/>
      <c r="L53" s="21" t="str">
        <f>IF(AND(K53&lt;&gt;0,J53&lt;&gt;0),K53/J53*100,"")</f>
        <v/>
      </c>
      <c r="M53" s="22">
        <v>95</v>
      </c>
      <c r="N53" s="22">
        <v>96.05</v>
      </c>
      <c r="O53" s="22">
        <f>IF(AND(N53&lt;&gt;0,M53&lt;&gt;0),N53/M53*100,"")</f>
        <v>101.10526315789474</v>
      </c>
      <c r="P53" s="23">
        <v>95</v>
      </c>
      <c r="Q53" s="23">
        <v>96</v>
      </c>
      <c r="R53" s="23">
        <f>IF(AND(Q53&lt;&gt;0,P53&lt;&gt;0),Q53/P53*100,"")</f>
        <v>101.05263157894737</v>
      </c>
      <c r="S53" s="22">
        <v>95</v>
      </c>
      <c r="T53" s="33">
        <v>95.99</v>
      </c>
      <c r="U53" s="22">
        <f>IF(AND(T53&lt;&gt;0,S53&lt;&gt;0),T53/S53*100,"")</f>
        <v>101.04210526315789</v>
      </c>
      <c r="V53" s="23">
        <v>95</v>
      </c>
      <c r="W53" s="23">
        <v>95.9</v>
      </c>
      <c r="X53" s="23">
        <f>IF(AND(W53&lt;&gt;0,V53&lt;&gt;0),W53/V53*100,"")</f>
        <v>100.94736842105263</v>
      </c>
      <c r="Y53" s="22">
        <v>95</v>
      </c>
      <c r="Z53" s="22">
        <v>96.27</v>
      </c>
      <c r="AA53" s="22">
        <f>IF(AND(Z53&lt;&gt;0,Y53&lt;&gt;0),Z53/Y53*100,"")</f>
        <v>101.33684210526314</v>
      </c>
      <c r="AB53" s="23">
        <v>96</v>
      </c>
      <c r="AC53" s="23">
        <v>96.53</v>
      </c>
      <c r="AD53" s="23">
        <f>IF(AND(AC53&lt;&gt;0,AB53&lt;&gt;0),AC53/AB53*100,"")</f>
        <v>100.55208333333334</v>
      </c>
      <c r="AE53" s="22">
        <v>96</v>
      </c>
      <c r="AF53" s="22">
        <v>96.45</v>
      </c>
      <c r="AG53" s="22">
        <f>IF(AND(AF53&lt;&gt;0,AE53&lt;&gt;0),AF53/AE53*100,"")</f>
        <v>100.46875</v>
      </c>
    </row>
    <row r="54" spans="1:33" s="14" customFormat="1" ht="84" x14ac:dyDescent="0.25">
      <c r="A54" s="1">
        <v>2008</v>
      </c>
      <c r="B54" s="1" t="s">
        <v>150</v>
      </c>
      <c r="C54" s="18" t="s">
        <v>165</v>
      </c>
      <c r="D54" s="18" t="s">
        <v>166</v>
      </c>
      <c r="E54" s="18" t="s">
        <v>167</v>
      </c>
      <c r="F54" s="18" t="s">
        <v>25</v>
      </c>
      <c r="G54" s="18" t="s">
        <v>14</v>
      </c>
      <c r="H54" s="18" t="s">
        <v>103</v>
      </c>
      <c r="I54" s="18" t="s">
        <v>177</v>
      </c>
      <c r="J54" s="38"/>
      <c r="K54" s="38"/>
      <c r="L54" s="38"/>
      <c r="M54" s="33">
        <v>80</v>
      </c>
      <c r="N54" s="33">
        <v>84.94</v>
      </c>
      <c r="O54" s="33">
        <f>N54/M54*100</f>
        <v>106.175</v>
      </c>
      <c r="P54" s="39"/>
      <c r="Q54" s="39"/>
      <c r="R54" s="39"/>
      <c r="S54" s="33"/>
      <c r="T54" s="33"/>
      <c r="U54" s="33"/>
      <c r="V54" s="39"/>
      <c r="W54" s="39"/>
      <c r="X54" s="39"/>
      <c r="Y54" s="33"/>
      <c r="Z54" s="33"/>
      <c r="AA54" s="33"/>
      <c r="AB54" s="39"/>
      <c r="AC54" s="39"/>
      <c r="AD54" s="39"/>
      <c r="AE54" s="33"/>
      <c r="AF54" s="33"/>
      <c r="AG54" s="33"/>
    </row>
    <row r="55" spans="1:33" s="14" customFormat="1" ht="108" x14ac:dyDescent="0.25">
      <c r="A55" s="1">
        <v>2007</v>
      </c>
      <c r="B55" s="26" t="s">
        <v>150</v>
      </c>
      <c r="C55" s="18" t="s">
        <v>129</v>
      </c>
      <c r="D55" s="18" t="s">
        <v>186</v>
      </c>
      <c r="E55" s="18" t="s">
        <v>130</v>
      </c>
      <c r="F55" s="18" t="s">
        <v>13</v>
      </c>
      <c r="G55" s="18" t="s">
        <v>14</v>
      </c>
      <c r="H55" s="18" t="s">
        <v>103</v>
      </c>
      <c r="I55" s="18"/>
      <c r="J55" s="39">
        <v>98</v>
      </c>
      <c r="K55" s="39">
        <v>100</v>
      </c>
      <c r="L55" s="39">
        <f>K55/J55*100</f>
        <v>102.04081632653062</v>
      </c>
      <c r="M55" s="33">
        <v>97</v>
      </c>
      <c r="N55" s="33">
        <v>100.98</v>
      </c>
      <c r="O55" s="33">
        <f>N55/M55*100</f>
        <v>104.10309278350516</v>
      </c>
      <c r="P55" s="39">
        <v>100</v>
      </c>
      <c r="Q55" s="39">
        <v>104.19</v>
      </c>
      <c r="R55" s="39">
        <f>Q55/P55*100</f>
        <v>104.19</v>
      </c>
      <c r="S55" s="33">
        <v>100</v>
      </c>
      <c r="T55" s="33">
        <v>100.33</v>
      </c>
      <c r="U55" s="33">
        <f>T55/S55*100</f>
        <v>100.33000000000001</v>
      </c>
      <c r="V55" s="39">
        <v>100</v>
      </c>
      <c r="W55" s="39">
        <v>100.47</v>
      </c>
      <c r="X55" s="39">
        <f>W55/V55*100</f>
        <v>100.47</v>
      </c>
      <c r="Y55" s="33">
        <v>100</v>
      </c>
      <c r="Z55" s="33">
        <v>100.78</v>
      </c>
      <c r="AA55" s="33">
        <f>IF(AND(Z55&lt;&gt;0,Y55&lt;&gt;0),Z55/Y55*100,"")</f>
        <v>100.78</v>
      </c>
      <c r="AB55" s="39">
        <v>100</v>
      </c>
      <c r="AC55" s="39">
        <v>102.11</v>
      </c>
      <c r="AD55" s="39">
        <f>AC55/AB55*100</f>
        <v>102.10999999999999</v>
      </c>
      <c r="AE55" s="33">
        <v>100</v>
      </c>
      <c r="AF55" s="33">
        <v>100.48</v>
      </c>
      <c r="AG55" s="33">
        <f>IF(AND(AF55&lt;&gt;0,AE55&lt;&gt;0),AF55/AE55*100,"")</f>
        <v>100.48000000000002</v>
      </c>
    </row>
    <row r="56" spans="1:33" s="14" customFormat="1" ht="120" x14ac:dyDescent="0.25">
      <c r="A56" s="1">
        <v>2007</v>
      </c>
      <c r="B56" s="26" t="s">
        <v>151</v>
      </c>
      <c r="C56" s="18" t="s">
        <v>119</v>
      </c>
      <c r="D56" s="18" t="s">
        <v>120</v>
      </c>
      <c r="E56" s="18" t="s">
        <v>121</v>
      </c>
      <c r="F56" s="18" t="s">
        <v>13</v>
      </c>
      <c r="G56" s="18" t="s">
        <v>14</v>
      </c>
      <c r="H56" s="18" t="s">
        <v>187</v>
      </c>
      <c r="I56" s="37"/>
      <c r="J56" s="39">
        <v>3.2</v>
      </c>
      <c r="K56" s="39">
        <v>2.34</v>
      </c>
      <c r="L56" s="39">
        <f>(((J56-K56)/J56)+1)*100</f>
        <v>126.875</v>
      </c>
      <c r="M56" s="33">
        <v>3</v>
      </c>
      <c r="N56" s="33">
        <v>2.35</v>
      </c>
      <c r="O56" s="33">
        <f>(((M56-N56)/M56)+1)*100</f>
        <v>121.66666666666666</v>
      </c>
      <c r="P56" s="32">
        <v>3.2</v>
      </c>
      <c r="Q56" s="32">
        <v>2.08</v>
      </c>
      <c r="R56" s="39">
        <f>(((P56-Q56)/P56)+1)*100</f>
        <v>135</v>
      </c>
      <c r="S56" s="33">
        <v>3</v>
      </c>
      <c r="T56" s="33">
        <v>2.1800000000000002</v>
      </c>
      <c r="U56" s="33">
        <f>(((S56-T56)/S56)+1)*100</f>
        <v>127.33333333333331</v>
      </c>
      <c r="V56" s="32">
        <v>3</v>
      </c>
      <c r="W56" s="32">
        <v>2.0299999999999998</v>
      </c>
      <c r="X56" s="39">
        <f>(((V56-W56)/V56)+1)*100</f>
        <v>132.33333333333334</v>
      </c>
      <c r="Y56" s="33">
        <v>3</v>
      </c>
      <c r="Z56" s="33">
        <v>2.02</v>
      </c>
      <c r="AA56" s="33">
        <f>(((Y56-Z56)/Y56)+1)*100</f>
        <v>132.66666666666666</v>
      </c>
      <c r="AB56" s="32">
        <v>3</v>
      </c>
      <c r="AC56" s="32">
        <v>1.75</v>
      </c>
      <c r="AD56" s="39">
        <f>(((AB56-AC56)/AB56)+1)*100</f>
        <v>141.66666666666669</v>
      </c>
      <c r="AE56" s="33">
        <v>1.75</v>
      </c>
      <c r="AF56" s="33">
        <v>1.64</v>
      </c>
      <c r="AG56" s="33">
        <f>(((AE56-AF56)/AE56)+1)*100</f>
        <v>106.28571428571429</v>
      </c>
    </row>
    <row r="57" spans="1:33" s="14" customFormat="1" ht="21"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row>
    <row r="58" spans="1:33"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row>
    <row r="59" spans="1:33"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row>
    <row r="60" spans="1:33"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row>
    <row r="61" spans="1:33"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row>
    <row r="62" spans="1:33"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row>
    <row r="63" spans="1:33"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row>
    <row r="64" spans="1:33"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row>
    <row r="65" spans="1:33"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row>
    <row r="66" spans="1:33"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row>
    <row r="67" spans="1:33"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row>
    <row r="68" spans="1:33"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row>
    <row r="69" spans="1:33"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row>
    <row r="70" spans="1:33"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row>
    <row r="71" spans="1:33"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row>
    <row r="72" spans="1:33"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row>
    <row r="73" spans="1:33"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row>
    <row r="74" spans="1:33"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row>
  </sheetData>
  <sheetProtection password="CE2E" sheet="1" objects="1" scenarios="1"/>
  <mergeCells count="21">
    <mergeCell ref="A6:B6"/>
    <mergeCell ref="A7:B7"/>
    <mergeCell ref="A10:A11"/>
    <mergeCell ref="H10:H11"/>
    <mergeCell ref="B10:B11"/>
    <mergeCell ref="C10:C11"/>
    <mergeCell ref="D10:D11"/>
    <mergeCell ref="E10:E11"/>
    <mergeCell ref="F10:F11"/>
    <mergeCell ref="C6:J6"/>
    <mergeCell ref="C7:J7"/>
    <mergeCell ref="G10:G11"/>
    <mergeCell ref="AB10:AD10"/>
    <mergeCell ref="I10:I11"/>
    <mergeCell ref="AE10:AG10"/>
    <mergeCell ref="M10:O10"/>
    <mergeCell ref="P10:R10"/>
    <mergeCell ref="S10:U10"/>
    <mergeCell ref="V10:X10"/>
    <mergeCell ref="Y10:AA10"/>
    <mergeCell ref="J10:L10"/>
  </mergeCells>
  <pageMargins left="0.25" right="0.25" top="0.75" bottom="0.75" header="0.3" footer="0.3"/>
  <pageSetup paperSize="5"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S072 PROSPERA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Elena Meza Martinez</dc:creator>
  <cp:lastModifiedBy>Severino Mendoza Nuñez</cp:lastModifiedBy>
  <cp:lastPrinted>2015-03-19T15:36:19Z</cp:lastPrinted>
  <dcterms:created xsi:type="dcterms:W3CDTF">2014-07-10T00:25:36Z</dcterms:created>
  <dcterms:modified xsi:type="dcterms:W3CDTF">2015-04-28T19:18:23Z</dcterms:modified>
</cp:coreProperties>
</file>